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255" windowHeight="7875" activeTab="4"/>
  </bookViews>
  <sheets>
    <sheet name="หน้า1" sheetId="1" r:id="rId1"/>
    <sheet name="2." sheetId="6" r:id="rId2"/>
    <sheet name="3" sheetId="3" r:id="rId3"/>
    <sheet name="4" sheetId="4" r:id="rId4"/>
    <sheet name="5" sheetId="5" r:id="rId5"/>
  </sheets>
  <definedNames>
    <definedName name="_xlnm.Print_Area" localSheetId="2">'3'!$A$1:$M$35</definedName>
    <definedName name="_xlnm.Print_Area" localSheetId="3">'4'!$A$1:$H$34</definedName>
    <definedName name="_xlnm.Print_Area" localSheetId="4">'5'!$A$1:$G$32</definedName>
    <definedName name="_xlnm.Print_Area" localSheetId="0">หน้า1!$A$1:$C$29</definedName>
  </definedNames>
  <calcPr calcId="144525"/>
</workbook>
</file>

<file path=xl/calcChain.xml><?xml version="1.0" encoding="utf-8"?>
<calcChain xmlns="http://schemas.openxmlformats.org/spreadsheetml/2006/main">
  <c r="J45" i="6" l="1"/>
  <c r="H45" i="6"/>
  <c r="M43" i="6"/>
  <c r="M41" i="6"/>
  <c r="L41" i="6"/>
  <c r="M40" i="6"/>
  <c r="L40" i="6"/>
  <c r="M38" i="6"/>
  <c r="L38" i="6"/>
  <c r="M36" i="6"/>
  <c r="L36" i="6"/>
  <c r="M35" i="6"/>
  <c r="L35" i="6"/>
  <c r="M33" i="6"/>
  <c r="M45" i="6" s="1"/>
  <c r="L33" i="6"/>
  <c r="L45" i="6" s="1"/>
  <c r="M27" i="6"/>
  <c r="L27" i="6"/>
  <c r="M25" i="6"/>
  <c r="M23" i="6"/>
  <c r="L23" i="6"/>
  <c r="M22" i="6"/>
  <c r="L22" i="6"/>
  <c r="M20" i="6"/>
  <c r="L20" i="6"/>
  <c r="M18" i="6"/>
  <c r="L18" i="6"/>
  <c r="M17" i="6"/>
  <c r="L17" i="6"/>
  <c r="M15" i="6"/>
  <c r="L15" i="6" l="1"/>
  <c r="J27" i="6"/>
  <c r="H27" i="6"/>
  <c r="C19" i="4" l="1"/>
  <c r="G19" i="4" s="1"/>
  <c r="D23" i="3"/>
  <c r="E23" i="3" s="1"/>
  <c r="B23" i="3"/>
  <c r="B19" i="4"/>
  <c r="D19" i="4" l="1"/>
  <c r="G23" i="3"/>
  <c r="C23" i="3"/>
</calcChain>
</file>

<file path=xl/sharedStrings.xml><?xml version="1.0" encoding="utf-8"?>
<sst xmlns="http://schemas.openxmlformats.org/spreadsheetml/2006/main" count="322" uniqueCount="119">
  <si>
    <t>แบบที่  ๑  แบบช่วยกำกับการจัดทำแผนยุทธศาสตร์ของท้องถิ่นโดยตนเอง</t>
  </si>
  <si>
    <t>ประเด็นการประเมิน</t>
  </si>
  <si>
    <t>ส่วนที่ ๑  คณะกรรมการพัฒนาท้องถิ่น</t>
  </si>
  <si>
    <t>มีการดำเนินงาน</t>
  </si>
  <si>
    <t>ไม่มีการดำเนินงาน</t>
  </si>
  <si>
    <t>๑.  มีการจัดตั้งคณะกรรมการพัฒนาท้องถิ่นเพื่อจัดทำแผนพัฒนาท้องถิ่น</t>
  </si>
  <si>
    <t>๒.  มีการจัดประชุมคณะกรรมการพัฒนาท้องถิ่นเพื่อจัดแผนพัฒนาท้องถิ่น</t>
  </si>
  <si>
    <t>๓.  มีการจัดประชุมอย่างต่อเนื่องสม่ำเสมอ</t>
  </si>
  <si>
    <t>๔.  มีการจัดตั้งคณะกรรมการสนับสนุนการจัดทำแผนพัฒนาท้องถิ่น</t>
  </si>
  <si>
    <t>๕.  มีการจัดประชุมคณะกรรมการสนับสนุนการจัดทำแผนพัฒนาท้องถิ่น</t>
  </si>
  <si>
    <t>ส่วนที่ ๒  การจัดทำแผนพัฒนาท้องถิ่น</t>
  </si>
  <si>
    <t>๗.  มีการรวบรวมข้อมูลและปัญหาสำคัญของท้องถิ่นมาจัดทำฐานข้อมูล</t>
  </si>
  <si>
    <t>๘.  มีการเปิดโอกาสให้ประชาชนเข้ามามีส่วนร่วมในการจัดทำแผน</t>
  </si>
  <si>
    <t>๑๒.  มีการกำหนดจุดมุ่งหมายเพื่อการพัฒนาที่ยั่งยืน</t>
  </si>
  <si>
    <t>๑๓.  มีการกำหนดเป้าหมายการพัฒนาท้องถิ่น</t>
  </si>
  <si>
    <t>๑๔.  มีการกำหนดยุทธศาสตร์การพัฒนาและแนวทางพัฒนา</t>
  </si>
  <si>
    <t>๑๕.  มีการกำหนดยุทธศาสตร์ที่สอดคล้องกับยุทธศาสตร์ของจังหวัด</t>
  </si>
  <si>
    <t>๑๖.  มีการอนุมัติและประกาศใช้แผนยุทธศาสตร์การพัฒนา</t>
  </si>
  <si>
    <t>ü</t>
  </si>
  <si>
    <t>แบบที่ ๒  แบบติดตามผลการดำเนินงานขององค์กรปกครองส่วนท้องถิ่น</t>
  </si>
  <si>
    <t>ส่วนที่ ๑  ข้อมูลทั่วไป</t>
  </si>
  <si>
    <t>ยุทธศาสตร์</t>
  </si>
  <si>
    <t>งบประมาณ</t>
  </si>
  <si>
    <t>โครงการ</t>
  </si>
  <si>
    <t>จำนวน</t>
  </si>
  <si>
    <t>รวม</t>
  </si>
  <si>
    <t>สิ่งแวดล้อมอย่างยั่งยืน</t>
  </si>
  <si>
    <t>การเสริมสร้างสันติสุข</t>
  </si>
  <si>
    <t>มาตรฐาน</t>
  </si>
  <si>
    <t xml:space="preserve">จำนวนโครงการ
ที่เสร็จ
</t>
  </si>
  <si>
    <t xml:space="preserve">จำนวนโครงการ
ที่อยู่ในระหว่างดำเนินการ
</t>
  </si>
  <si>
    <t xml:space="preserve">จำนวนโครงการ
ที่ยังไม่ได้ดำเนินการ
</t>
  </si>
  <si>
    <t xml:space="preserve">จำนวนโครงการ
ที่มีการยกเลิก
</t>
  </si>
  <si>
    <t xml:space="preserve">จำนวนโครงการ
ที่มีการเพิ่มเติม
</t>
  </si>
  <si>
    <t>ร้อยล่ะ</t>
  </si>
  <si>
    <t xml:space="preserve">จำนวนโครงการ
ทั้งหมด
</t>
  </si>
  <si>
    <t>เสริมสร้างความเข้มแข็งของ</t>
  </si>
  <si>
    <t>ระบบเศรษฐกิจชุมชนและแก้ไข</t>
  </si>
  <si>
    <t>ปัญหาความยากจน</t>
  </si>
  <si>
    <t>สังคมให้ได้คุณภาพ</t>
  </si>
  <si>
    <t>ท่องเที่ยว</t>
  </si>
  <si>
    <t>สู่ความเป็นเลิศและส่งเสริมการ</t>
  </si>
  <si>
    <t>พื้นฐานให้ได้มาตรฐาน</t>
  </si>
  <si>
    <t>๖. ยุทธศาสตร์การจัดการทรัพยากร</t>
  </si>
  <si>
    <t>สันติสุข</t>
  </si>
  <si>
    <t>ความมั่นคงและการเสริมสร้าง</t>
  </si>
  <si>
    <t>๗. ยุทธศาสตร์การส่งเสริมการรักษา</t>
  </si>
  <si>
    <t>๑. ยุทธศาสตร์การพัฒนาและ</t>
  </si>
  <si>
    <t>๒. ยุทธศาสตร์การพัฒนาคนและ</t>
  </si>
  <si>
    <t>งบปกติ</t>
  </si>
  <si>
    <t>จำนวนเงิน</t>
  </si>
  <si>
    <t>ร้อยละ</t>
  </si>
  <si>
    <t>เงินสะสม</t>
  </si>
  <si>
    <t>ความเข้มแข็งของระบบเศรษฐกิจ</t>
  </si>
  <si>
    <t>ชุมชนและแก้ไขปัญหาความยากจน</t>
  </si>
  <si>
    <t>๑. ยุทธศาสตร์การพัฒนาและเสริมสร้าง</t>
  </si>
  <si>
    <t>๒. ยุทธศาสตร์การพัฒนาคนและสังคม</t>
  </si>
  <si>
    <t>ให้ได้คุณภาพ</t>
  </si>
  <si>
    <t>ธรรมชาติและสิ่งแวดล้อมอย่างยั่งยืน</t>
  </si>
  <si>
    <t>ส่วนที่ ๓  ผลการดำเนินงานตามโครงการที่ได้รับเงินอุดหนุนเฉพาะกิจ</t>
  </si>
  <si>
    <t>ผลการดำเนินงาน</t>
  </si>
  <si>
    <t>ดำเนินการ</t>
  </si>
  <si>
    <t>เสร็จแล้ว</t>
  </si>
  <si>
    <t>อยู่ในระหว่าง</t>
  </si>
  <si>
    <t>ยังไม่ได้</t>
  </si>
  <si>
    <t>ที่ได้รับ</t>
  </si>
  <si>
    <t>ที่เบิกจ่ายไป</t>
  </si>
  <si>
    <t>๒. เบี้ยยังชีพผู้พิการตามนโยบายรัฐบาล</t>
  </si>
  <si>
    <t>๓. ค่าตอบแทนครูผู้ดูแลเด็ก</t>
  </si>
  <si>
    <t>๔. เงินสมทบประกันสังคม</t>
  </si>
  <si>
    <t>๕. ค่าตอบแทนพิเศษ (จชต.) เจ้าหน้าที่</t>
  </si>
  <si>
    <t>๖. ค่าตอบแทนพิเศษ (จชต.) ผดด.</t>
  </si>
  <si>
    <t>๗. วัสดุการศึกษา ศพด.</t>
  </si>
  <si>
    <t>ส่วนที่ ๔  ปัญหาและอุปสรรคในการปฏิบัติงาน</t>
  </si>
  <si>
    <t>8. เงินชดเชยรายได้ฯ</t>
  </si>
  <si>
    <t>ความเป็นเลิศและส่งเสริมการท่องเที่ยว</t>
  </si>
  <si>
    <t>ความมั่นคงและการเสริมสร้างสันติสุข</t>
  </si>
  <si>
    <r>
      <t>คำชี้แจง</t>
    </r>
    <r>
      <rPr>
        <sz val="16"/>
        <color theme="1"/>
        <rFont val="TH SarabunIT๙"/>
        <family val="2"/>
      </rPr>
      <t xml:space="preserve">: แบบที่ ๑ เป็นแบบประเมินตนเองในการจัดทำแผนยุทธศาสตร์ขององค์การบริหารส่วนตำบลสะนอ  </t>
    </r>
  </si>
  <si>
    <t>โดยจะทำการประเมินและรายงานทุกๆ ครั้งหลังจากที่องค์การบริหารส่วนตำบลสะนอ ได้ประกาศใช้แผนยุทธศาสตร์แล้ว</t>
  </si>
  <si>
    <r>
      <t xml:space="preserve">ชื่อองค์กรปกครองส่วนท้องถิ่น      </t>
    </r>
    <r>
      <rPr>
        <sz val="16"/>
        <color theme="1"/>
        <rFont val="TH SarabunIT๙"/>
        <family val="2"/>
      </rPr>
      <t xml:space="preserve"> </t>
    </r>
    <r>
      <rPr>
        <b/>
        <u/>
        <sz val="16"/>
        <color theme="1"/>
        <rFont val="TH SarabunIT๙"/>
        <family val="2"/>
      </rPr>
      <t>องค์การบริหารส่วนตำบลสะนอ</t>
    </r>
    <r>
      <rPr>
        <u/>
        <sz val="16"/>
        <color theme="1"/>
        <rFont val="TH SarabunIT๙"/>
        <family val="2"/>
      </rPr>
      <t xml:space="preserve"> </t>
    </r>
    <r>
      <rPr>
        <b/>
        <u/>
        <sz val="16"/>
        <color theme="1"/>
        <rFont val="TH SarabunIT๙"/>
        <family val="2"/>
      </rPr>
      <t>อำเภอยะรัง  จังหวัดปัตตานี</t>
    </r>
  </si>
  <si>
    <t>๑.  ชื่อองค์กรปกครองส่วนท้องถิ่น............องค์การบริหารส่วนตำบลสะนอ..............</t>
  </si>
  <si>
    <t xml:space="preserve">         1. ในบางกิจกรรมยังมีประชาชนเข้าร่วมโครงการไม่มากเท่าที่ควร</t>
  </si>
  <si>
    <t>๑. เบี้ยยังชีพผู้สูงอายุตามนโยบายรัฐบาล</t>
  </si>
  <si>
    <t>-</t>
  </si>
  <si>
    <t>๙.  มีการวิเคราะห์ศักยภาพของท้องถิ่น(SWOT) เพื่อประเมินสถานภาพการพัฒนาท้องถิ่น</t>
  </si>
  <si>
    <t>๑๐.  มีการกำหนดวิสัยทัศน์และภารกิจหลักการพัฒนาท้องถิ่นที่สอดคล้องกับศักยภาพของท้องถิ่น</t>
  </si>
  <si>
    <t>๑๑. มีการกำหนดวิสัยทัศน์และภารกิจหลักการพัฒนาท้องถิ่นที่สอดคล้องกับยุทธศาสตร์การพัฒนาจังหวัด</t>
  </si>
  <si>
    <t>๖.  มีคณะกรรมการพัฒนาท้องถิ่นและประชาคมท้องถิ่นพิจารณาร่างแผนยุทธศาสตร์การพัฒนา</t>
  </si>
  <si>
    <r>
      <t>คำชี้แจง :</t>
    </r>
    <r>
      <rPr>
        <sz val="16"/>
        <color theme="1"/>
        <rFont val="TH SarabunIT๙"/>
        <family val="2"/>
      </rPr>
      <t xml:space="preserve">  แบบที่ ๒   เป็นแบบติดตามตนเอง โดยมีวัตถุประสงค์เพื่อติดตามผลการดำเนินงานตามแผนยุทธศาสตร์ขององค์ปกครองส่วนท้องถิ่น ภายใต้แผนพัฒนาท้องถิ่น</t>
    </r>
  </si>
  <si>
    <t xml:space="preserve">  โดยมีกำหนดระยะเวลาในการติดตามและรายงานผลการดำเนินงานทุก ๆ 3 เดือน เริ่มตั้งแต่สิ้นสุดการดำเนินงานในเดือนตุลาคม - ธันวาคม หรือ ไตรมาสที่ 1 </t>
  </si>
  <si>
    <t>๒.  รายงานผลการดำเนินงานไตรมาสที่</t>
  </si>
  <si>
    <t>(1) ไตรมาสที่ 1 (ตุลาคม - ธันวาคม)</t>
  </si>
  <si>
    <t>(2) ไตรมาสที่ 2 (มกราคม - มีนาคม)</t>
  </si>
  <si>
    <t>(3) ไตรมาสที่ 3 (เมษายน - มิถุนายน)</t>
  </si>
  <si>
    <t>(4) ไตรมาสที่ 4 (กรกฎาคม - กันยายน)</t>
  </si>
  <si>
    <t>ส่วนที่ ๒  ผลการดำเนินงานตามแผนพัฒนาท้องถิ่น</t>
  </si>
  <si>
    <t>๓.  จำนวนโครงการและงบประมาณตามแผนพัฒนาท้องถิ่น</t>
  </si>
  <si>
    <t>ปีที่ 1 (๒๕61)</t>
  </si>
  <si>
    <t>ปีที่ 2  (๒๕62)</t>
  </si>
  <si>
    <t>ปีที่ 3  (๒๕63)</t>
  </si>
  <si>
    <t>ปีที่ 4 (2564)</t>
  </si>
  <si>
    <t>๑. ยุทธศาสตร์การพัฒนาและเสริมสร้างความเข้มแข็ง</t>
  </si>
  <si>
    <t>ของระบบเศรษฐกิจชุมชนและแก้ไขปัญหาความยากจน</t>
  </si>
  <si>
    <t>๒. ยุทธศาสตร์การพัฒนาคนและสังคมให้ได้คุณภาพ</t>
  </si>
  <si>
    <t>กีฬาสู่ความเป็นเลิศและส่งเสริมการท่องเที่ยว</t>
  </si>
  <si>
    <t>๖. ยุทธศาสตร์การจัดการทรัพยากรธรรมชาติและ</t>
  </si>
  <si>
    <t>๗. ยุทธศาสตร์การส่งเสริมการรักษาความมั่นคงและ</t>
  </si>
  <si>
    <t>4.  จำนวนโครงการและงบประมาณตามแผนยุทธศาสตร์พัฒนาจังหวัด</t>
  </si>
  <si>
    <t>๕.  ผลการดำเนินงานตามแผนพัฒนาท้องถิ่น ปีงบประมาณ ๒๕63</t>
  </si>
  <si>
    <t>๖.  การเบิกจ่ายงบประมาณปี ๒๕63</t>
  </si>
  <si>
    <t>๗. โครงการที่ได้รับเงินอุดหนุนเฉพาะกิจ ประจำปีงบประมาณ  ๒๕63</t>
  </si>
  <si>
    <t>ปีที่ 5 (2565)</t>
  </si>
  <si>
    <t>4. ยุทธศาสตร์การพัฒนาการกีฬาสู่ความเป็นเลิศและ</t>
  </si>
  <si>
    <t>3. ยุทธศาสตร์การพัฒนาโครงสร้างพื้นฐานให้ได้</t>
  </si>
  <si>
    <t>5. ยุทธศาสตร์การบริหารจัดการที่ดี</t>
  </si>
  <si>
    <t>3. ยุทธศาสตร์การพัฒนาโครงสร้าง</t>
  </si>
  <si>
    <t>4. ยุทธศาสตร์การพัฒนาการกีฬา</t>
  </si>
  <si>
    <t>4. ยุทธศาสตร์การพัฒนาการกีฬาสู่</t>
  </si>
  <si>
    <t xml:space="preserve">         2. ผลกระทบจากโรคโควิด 19 ทำให้ยกเลิกการจัดกิจกรรม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</si>
</sst>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u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Wingdings"/>
      <charset val="2"/>
    </font>
    <font>
      <b/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5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/>
    <xf numFmtId="0" fontId="3" fillId="0" borderId="12" xfId="0" applyFont="1" applyBorder="1"/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88" fontId="3" fillId="0" borderId="1" xfId="1" applyNumberFormat="1" applyFont="1" applyBorder="1"/>
    <xf numFmtId="188" fontId="2" fillId="0" borderId="1" xfId="1" applyNumberFormat="1" applyFont="1" applyBorder="1"/>
    <xf numFmtId="188" fontId="3" fillId="0" borderId="1" xfId="1" applyNumberFormat="1" applyFont="1" applyBorder="1" applyAlignment="1">
      <alignment horizontal="center"/>
    </xf>
    <xf numFmtId="0" fontId="2" fillId="0" borderId="0" xfId="0" applyFont="1" applyFill="1" applyBorder="1" applyAlignment="1"/>
    <xf numFmtId="0" fontId="9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88" fontId="3" fillId="0" borderId="1" xfId="1" applyNumberFormat="1" applyFont="1" applyBorder="1" applyAlignment="1">
      <alignment horizontal="right" vertical="center"/>
    </xf>
    <xf numFmtId="188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top"/>
    </xf>
    <xf numFmtId="3" fontId="3" fillId="0" borderId="1" xfId="1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10" fillId="0" borderId="1" xfId="0" applyFont="1" applyBorder="1" applyAlignment="1">
      <alignment horizontal="center" vertical="top"/>
    </xf>
    <xf numFmtId="188" fontId="10" fillId="0" borderId="1" xfId="1" applyNumberFormat="1" applyFont="1" applyBorder="1" applyAlignment="1">
      <alignment horizontal="right" vertical="top"/>
    </xf>
    <xf numFmtId="188" fontId="10" fillId="0" borderId="1" xfId="1" applyNumberFormat="1" applyFont="1" applyBorder="1" applyAlignment="1">
      <alignment vertical="top"/>
    </xf>
    <xf numFmtId="3" fontId="10" fillId="0" borderId="5" xfId="0" applyNumberFormat="1" applyFont="1" applyBorder="1" applyAlignment="1">
      <alignment horizontal="center" vertical="top"/>
    </xf>
    <xf numFmtId="3" fontId="10" fillId="0" borderId="3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188" fontId="3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7" fillId="0" borderId="1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188" fontId="10" fillId="0" borderId="3" xfId="1" applyNumberFormat="1" applyFont="1" applyBorder="1" applyAlignment="1">
      <alignment horizontal="center" vertical="top"/>
    </xf>
    <xf numFmtId="188" fontId="10" fillId="0" borderId="5" xfId="1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right" vertical="top"/>
    </xf>
    <xf numFmtId="3" fontId="10" fillId="0" borderId="5" xfId="0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188" fontId="10" fillId="0" borderId="3" xfId="1" applyNumberFormat="1" applyFont="1" applyBorder="1" applyAlignment="1">
      <alignment horizontal="center" vertical="top"/>
    </xf>
    <xf numFmtId="188" fontId="10" fillId="0" borderId="5" xfId="1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/>
    <xf numFmtId="0" fontId="10" fillId="0" borderId="3" xfId="0" applyFont="1" applyBorder="1"/>
    <xf numFmtId="0" fontId="10" fillId="0" borderId="5" xfId="0" applyFont="1" applyBorder="1"/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top"/>
    </xf>
    <xf numFmtId="0" fontId="10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top"/>
    </xf>
    <xf numFmtId="3" fontId="10" fillId="0" borderId="4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188" fontId="6" fillId="0" borderId="5" xfId="1" applyNumberFormat="1" applyFont="1" applyBorder="1" applyAlignment="1">
      <alignment horizontal="right" vertical="center"/>
    </xf>
    <xf numFmtId="188" fontId="6" fillId="0" borderId="5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88" fontId="10" fillId="0" borderId="3" xfId="1" applyNumberFormat="1" applyFont="1" applyBorder="1" applyAlignment="1">
      <alignment horizontal="center" vertical="top"/>
    </xf>
    <xf numFmtId="188" fontId="10" fillId="0" borderId="4" xfId="1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3" fontId="10" fillId="0" borderId="3" xfId="0" applyNumberFormat="1" applyFont="1" applyBorder="1" applyAlignment="1">
      <alignment horizontal="right" vertical="top"/>
    </xf>
    <xf numFmtId="3" fontId="10" fillId="0" borderId="5" xfId="0" applyNumberFormat="1" applyFont="1" applyBorder="1" applyAlignment="1">
      <alignment horizontal="right" vertical="top"/>
    </xf>
    <xf numFmtId="188" fontId="10" fillId="0" borderId="5" xfId="1" applyNumberFormat="1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/>
    </xf>
    <xf numFmtId="3" fontId="10" fillId="0" borderId="3" xfId="0" applyNumberFormat="1" applyFont="1" applyBorder="1" applyAlignment="1">
      <alignment horizontal="center" vertical="top"/>
    </xf>
    <xf numFmtId="3" fontId="10" fillId="0" borderId="4" xfId="0" applyNumberFormat="1" applyFont="1" applyBorder="1" applyAlignment="1">
      <alignment horizontal="center" vertical="top"/>
    </xf>
    <xf numFmtId="3" fontId="10" fillId="0" borderId="5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188" fontId="3" fillId="0" borderId="3" xfId="1" applyNumberFormat="1" applyFont="1" applyBorder="1" applyAlignment="1">
      <alignment horizontal="center" vertical="center"/>
    </xf>
    <xf numFmtId="188" fontId="3" fillId="0" borderId="4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88" fontId="3" fillId="0" borderId="5" xfId="1" applyNumberFormat="1" applyFont="1" applyBorder="1" applyAlignment="1">
      <alignment horizontal="center" vertical="center"/>
    </xf>
    <xf numFmtId="188" fontId="6" fillId="0" borderId="3" xfId="1" applyNumberFormat="1" applyFont="1" applyBorder="1" applyAlignment="1">
      <alignment horizontal="right" vertical="center"/>
    </xf>
    <xf numFmtId="188" fontId="6" fillId="0" borderId="4" xfId="1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7</xdr:row>
      <xdr:rowOff>38100</xdr:rowOff>
    </xdr:from>
    <xdr:to>
      <xdr:col>5</xdr:col>
      <xdr:colOff>438150</xdr:colOff>
      <xdr:row>7</xdr:row>
      <xdr:rowOff>228600</xdr:rowOff>
    </xdr:to>
    <xdr:sp macro="" textlink="">
      <xdr:nvSpPr>
        <xdr:cNvPr id="9" name="สี่เหลี่ยมผืนผ้า 8"/>
        <xdr:cNvSpPr/>
      </xdr:nvSpPr>
      <xdr:spPr>
        <a:xfrm>
          <a:off x="5295900" y="1943100"/>
          <a:ext cx="219075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219075</xdr:colOff>
      <xdr:row>8</xdr:row>
      <xdr:rowOff>38100</xdr:rowOff>
    </xdr:from>
    <xdr:to>
      <xdr:col>5</xdr:col>
      <xdr:colOff>438150</xdr:colOff>
      <xdr:row>8</xdr:row>
      <xdr:rowOff>228600</xdr:rowOff>
    </xdr:to>
    <xdr:sp macro="" textlink="">
      <xdr:nvSpPr>
        <xdr:cNvPr id="10" name="สี่เหลี่ยมผืนผ้า 9"/>
        <xdr:cNvSpPr/>
      </xdr:nvSpPr>
      <xdr:spPr>
        <a:xfrm>
          <a:off x="5295900" y="2200275"/>
          <a:ext cx="219075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190500</xdr:colOff>
      <xdr:row>8</xdr:row>
      <xdr:rowOff>47625</xdr:rowOff>
    </xdr:from>
    <xdr:to>
      <xdr:col>1</xdr:col>
      <xdr:colOff>400050</xdr:colOff>
      <xdr:row>8</xdr:row>
      <xdr:rowOff>238125</xdr:rowOff>
    </xdr:to>
    <xdr:sp macro="" textlink="">
      <xdr:nvSpPr>
        <xdr:cNvPr id="11" name="สี่เหลี่ยมผืนผ้า 10"/>
        <xdr:cNvSpPr/>
      </xdr:nvSpPr>
      <xdr:spPr>
        <a:xfrm>
          <a:off x="2581275" y="2209800"/>
          <a:ext cx="20955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lang="th-TH" sz="1100"/>
        </a:p>
      </xdr:txBody>
    </xdr:sp>
    <xdr:clientData/>
  </xdr:twoCellAnchor>
  <xdr:twoCellAnchor>
    <xdr:from>
      <xdr:col>1</xdr:col>
      <xdr:colOff>190500</xdr:colOff>
      <xdr:row>7</xdr:row>
      <xdr:rowOff>66675</xdr:rowOff>
    </xdr:from>
    <xdr:to>
      <xdr:col>1</xdr:col>
      <xdr:colOff>409575</xdr:colOff>
      <xdr:row>8</xdr:row>
      <xdr:rowOff>0</xdr:rowOff>
    </xdr:to>
    <xdr:sp macro="" textlink="">
      <xdr:nvSpPr>
        <xdr:cNvPr id="12" name="สี่เหลี่ยมผืนผ้า 11"/>
        <xdr:cNvSpPr/>
      </xdr:nvSpPr>
      <xdr:spPr>
        <a:xfrm>
          <a:off x="2581275" y="1971675"/>
          <a:ext cx="219075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/>
          <a:endParaRPr lang="th-TH" sz="1100"/>
        </a:p>
      </xdr:txBody>
    </xdr:sp>
    <xdr:clientData/>
  </xdr:twoCellAnchor>
  <xdr:twoCellAnchor>
    <xdr:from>
      <xdr:col>5</xdr:col>
      <xdr:colOff>247650</xdr:colOff>
      <xdr:row>7</xdr:row>
      <xdr:rowOff>66675</xdr:rowOff>
    </xdr:from>
    <xdr:to>
      <xdr:col>6</xdr:col>
      <xdr:colOff>0</xdr:colOff>
      <xdr:row>7</xdr:row>
      <xdr:rowOff>238125</xdr:rowOff>
    </xdr:to>
    <xdr:sp macro="" textlink="">
      <xdr:nvSpPr>
        <xdr:cNvPr id="2" name="ลายทแยงมุม 1"/>
        <xdr:cNvSpPr/>
      </xdr:nvSpPr>
      <xdr:spPr>
        <a:xfrm>
          <a:off x="5172075" y="1704975"/>
          <a:ext cx="209550" cy="171450"/>
        </a:xfrm>
        <a:prstGeom prst="diagStrip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view="pageBreakPreview" topLeftCell="A16" zoomScaleSheetLayoutView="100" workbookViewId="0">
      <selection activeCell="B14" sqref="B14"/>
    </sheetView>
  </sheetViews>
  <sheetFormatPr defaultRowHeight="24" customHeight="1" x14ac:dyDescent="0.2"/>
  <cols>
    <col min="1" max="1" width="75.875" customWidth="1"/>
    <col min="2" max="2" width="11.75" customWidth="1"/>
    <col min="3" max="3" width="14.25" customWidth="1"/>
  </cols>
  <sheetData>
    <row r="1" spans="1:3" ht="24" customHeight="1" x14ac:dyDescent="0.3">
      <c r="A1" s="93" t="s">
        <v>0</v>
      </c>
      <c r="B1" s="93"/>
      <c r="C1" s="93"/>
    </row>
    <row r="2" spans="1:3" ht="24" customHeight="1" x14ac:dyDescent="0.3">
      <c r="A2" s="1" t="s">
        <v>77</v>
      </c>
      <c r="B2" s="2"/>
      <c r="C2" s="2"/>
    </row>
    <row r="3" spans="1:3" ht="24" customHeight="1" x14ac:dyDescent="0.3">
      <c r="A3" s="2" t="s">
        <v>78</v>
      </c>
      <c r="B3" s="2"/>
      <c r="C3" s="2"/>
    </row>
    <row r="4" spans="1:3" ht="24" customHeight="1" x14ac:dyDescent="0.3">
      <c r="A4" s="10"/>
      <c r="B4" s="10"/>
      <c r="C4" s="10"/>
    </row>
    <row r="5" spans="1:3" ht="24" customHeight="1" x14ac:dyDescent="0.3">
      <c r="A5" s="21" t="s">
        <v>79</v>
      </c>
      <c r="B5" s="22"/>
      <c r="C5" s="22"/>
    </row>
    <row r="6" spans="1:3" ht="24" customHeight="1" x14ac:dyDescent="0.3">
      <c r="A6" s="1"/>
      <c r="B6" s="2"/>
      <c r="C6" s="10"/>
    </row>
    <row r="7" spans="1:3" ht="24" customHeight="1" x14ac:dyDescent="0.3">
      <c r="A7" s="24" t="s">
        <v>1</v>
      </c>
      <c r="B7" s="25" t="s">
        <v>3</v>
      </c>
      <c r="C7" s="25" t="s">
        <v>4</v>
      </c>
    </row>
    <row r="8" spans="1:3" ht="24" customHeight="1" x14ac:dyDescent="0.3">
      <c r="A8" s="3" t="s">
        <v>2</v>
      </c>
      <c r="B8" s="3"/>
      <c r="C8" s="3"/>
    </row>
    <row r="9" spans="1:3" ht="24" customHeight="1" x14ac:dyDescent="0.3">
      <c r="A9" s="7" t="s">
        <v>5</v>
      </c>
      <c r="B9" s="57" t="s">
        <v>18</v>
      </c>
      <c r="C9" s="4"/>
    </row>
    <row r="10" spans="1:3" ht="24" customHeight="1" x14ac:dyDescent="0.3">
      <c r="A10" s="4" t="s">
        <v>6</v>
      </c>
      <c r="B10" s="57" t="s">
        <v>18</v>
      </c>
      <c r="C10" s="4"/>
    </row>
    <row r="11" spans="1:3" ht="24" customHeight="1" x14ac:dyDescent="0.3">
      <c r="A11" s="4" t="s">
        <v>7</v>
      </c>
      <c r="B11" s="57" t="s">
        <v>18</v>
      </c>
      <c r="C11" s="4"/>
    </row>
    <row r="12" spans="1:3" ht="24" customHeight="1" x14ac:dyDescent="0.3">
      <c r="A12" s="4" t="s">
        <v>8</v>
      </c>
      <c r="B12" s="57" t="s">
        <v>18</v>
      </c>
      <c r="C12" s="4"/>
    </row>
    <row r="13" spans="1:3" ht="24" customHeight="1" x14ac:dyDescent="0.3">
      <c r="A13" s="4" t="s">
        <v>9</v>
      </c>
      <c r="B13" s="57" t="s">
        <v>18</v>
      </c>
      <c r="C13" s="4"/>
    </row>
    <row r="14" spans="1:3" ht="24" customHeight="1" x14ac:dyDescent="0.3">
      <c r="A14" s="4" t="s">
        <v>87</v>
      </c>
      <c r="B14" s="63" t="s">
        <v>18</v>
      </c>
      <c r="C14" s="74"/>
    </row>
    <row r="15" spans="1:3" ht="24" customHeight="1" x14ac:dyDescent="0.3">
      <c r="A15" s="3" t="s">
        <v>10</v>
      </c>
      <c r="B15" s="57" t="s">
        <v>18</v>
      </c>
      <c r="C15" s="4"/>
    </row>
    <row r="16" spans="1:3" ht="24" customHeight="1" x14ac:dyDescent="0.3">
      <c r="A16" s="4" t="s">
        <v>11</v>
      </c>
      <c r="B16" s="57" t="s">
        <v>18</v>
      </c>
      <c r="C16" s="4"/>
    </row>
    <row r="17" spans="1:3" ht="24" customHeight="1" x14ac:dyDescent="0.3">
      <c r="A17" s="4" t="s">
        <v>12</v>
      </c>
      <c r="B17" s="57" t="s">
        <v>18</v>
      </c>
      <c r="C17" s="4"/>
    </row>
    <row r="18" spans="1:3" ht="27.75" customHeight="1" x14ac:dyDescent="0.3">
      <c r="A18" s="8" t="s">
        <v>84</v>
      </c>
      <c r="B18" s="94" t="s">
        <v>18</v>
      </c>
      <c r="C18" s="95"/>
    </row>
    <row r="19" spans="1:3" ht="24" hidden="1" customHeight="1" x14ac:dyDescent="0.3">
      <c r="A19" s="8"/>
      <c r="B19" s="94"/>
      <c r="C19" s="95"/>
    </row>
    <row r="20" spans="1:3" ht="24" customHeight="1" x14ac:dyDescent="0.3">
      <c r="A20" s="4" t="s">
        <v>85</v>
      </c>
      <c r="B20" s="57" t="s">
        <v>18</v>
      </c>
      <c r="C20" s="73"/>
    </row>
    <row r="21" spans="1:3" ht="24" customHeight="1" x14ac:dyDescent="0.3">
      <c r="A21" s="4" t="s">
        <v>86</v>
      </c>
      <c r="B21" s="57" t="s">
        <v>18</v>
      </c>
      <c r="C21" s="73"/>
    </row>
    <row r="22" spans="1:3" ht="24" customHeight="1" x14ac:dyDescent="0.3">
      <c r="A22" s="7" t="s">
        <v>13</v>
      </c>
      <c r="B22" s="57" t="s">
        <v>18</v>
      </c>
      <c r="C22" s="8"/>
    </row>
    <row r="23" spans="1:3" ht="24" customHeight="1" x14ac:dyDescent="0.3">
      <c r="A23" s="7" t="s">
        <v>14</v>
      </c>
      <c r="B23" s="57" t="s">
        <v>18</v>
      </c>
      <c r="C23" s="8"/>
    </row>
    <row r="24" spans="1:3" ht="24" customHeight="1" x14ac:dyDescent="0.3">
      <c r="A24" s="7" t="s">
        <v>15</v>
      </c>
      <c r="B24" s="57" t="s">
        <v>18</v>
      </c>
      <c r="C24" s="8"/>
    </row>
    <row r="25" spans="1:3" ht="24" customHeight="1" x14ac:dyDescent="0.3">
      <c r="A25" s="7" t="s">
        <v>16</v>
      </c>
      <c r="B25" s="57" t="s">
        <v>18</v>
      </c>
      <c r="C25" s="8"/>
    </row>
    <row r="26" spans="1:3" ht="24" customHeight="1" x14ac:dyDescent="0.3">
      <c r="A26" s="7" t="s">
        <v>17</v>
      </c>
      <c r="B26" s="57" t="s">
        <v>18</v>
      </c>
      <c r="C26" s="8"/>
    </row>
    <row r="30" spans="1:3" ht="24" customHeight="1" x14ac:dyDescent="0.3">
      <c r="A30" s="13"/>
      <c r="B30" s="2"/>
      <c r="C30" s="2"/>
    </row>
    <row r="31" spans="1:3" ht="24" customHeight="1" x14ac:dyDescent="0.3">
      <c r="A31" s="1"/>
      <c r="B31" s="2"/>
      <c r="C31" s="2"/>
    </row>
    <row r="32" spans="1:3" ht="24" customHeight="1" x14ac:dyDescent="0.3">
      <c r="A32" s="1"/>
      <c r="B32" s="2"/>
      <c r="C32" s="2"/>
    </row>
    <row r="33" spans="1:3" ht="24" customHeight="1" x14ac:dyDescent="0.3">
      <c r="A33" s="2"/>
      <c r="B33" s="2"/>
      <c r="C33" s="2"/>
    </row>
    <row r="34" spans="1:3" ht="24" customHeight="1" x14ac:dyDescent="0.3">
      <c r="A34" s="2"/>
      <c r="B34" s="2"/>
      <c r="C34" s="2"/>
    </row>
    <row r="35" spans="1:3" ht="24" customHeight="1" x14ac:dyDescent="0.3">
      <c r="A35" s="13"/>
      <c r="B35" s="2"/>
      <c r="C35" s="2"/>
    </row>
    <row r="36" spans="1:3" ht="24" customHeight="1" x14ac:dyDescent="0.3">
      <c r="A36" s="1"/>
      <c r="B36" s="2"/>
      <c r="C36" s="2"/>
    </row>
    <row r="37" spans="1:3" ht="24" customHeight="1" x14ac:dyDescent="0.3">
      <c r="A37" s="2"/>
      <c r="B37" s="2"/>
      <c r="C37" s="2"/>
    </row>
    <row r="38" spans="1:3" ht="24" customHeight="1" x14ac:dyDescent="0.3">
      <c r="A38" s="2"/>
      <c r="B38" s="2"/>
      <c r="C38" s="2"/>
    </row>
    <row r="39" spans="1:3" ht="24" customHeight="1" x14ac:dyDescent="0.3">
      <c r="A39" s="2"/>
      <c r="B39" s="2"/>
      <c r="C39" s="2"/>
    </row>
    <row r="40" spans="1:3" ht="24" customHeight="1" x14ac:dyDescent="0.3">
      <c r="A40" s="2"/>
      <c r="B40" s="2"/>
      <c r="C40" s="2"/>
    </row>
    <row r="41" spans="1:3" ht="24" customHeight="1" x14ac:dyDescent="0.3">
      <c r="A41" s="2"/>
      <c r="B41" s="2"/>
      <c r="C41" s="2"/>
    </row>
    <row r="42" spans="1:3" ht="24" customHeight="1" x14ac:dyDescent="0.3">
      <c r="A42" s="2"/>
      <c r="B42" s="2"/>
      <c r="C42" s="2"/>
    </row>
    <row r="43" spans="1:3" ht="24" customHeight="1" x14ac:dyDescent="0.3">
      <c r="A43" s="2"/>
      <c r="B43" s="2"/>
      <c r="C43" s="2"/>
    </row>
    <row r="44" spans="1:3" ht="24" customHeight="1" x14ac:dyDescent="0.3">
      <c r="A44" s="2"/>
      <c r="B44" s="2"/>
      <c r="C44" s="2"/>
    </row>
    <row r="45" spans="1:3" ht="24" customHeight="1" x14ac:dyDescent="0.3">
      <c r="A45" s="2"/>
      <c r="B45" s="2"/>
      <c r="C45" s="2"/>
    </row>
    <row r="46" spans="1:3" ht="24" customHeight="1" x14ac:dyDescent="0.3">
      <c r="A46" s="2"/>
      <c r="B46" s="2"/>
      <c r="C46" s="2"/>
    </row>
    <row r="47" spans="1:3" ht="24" customHeight="1" x14ac:dyDescent="0.3">
      <c r="A47" s="2"/>
      <c r="B47" s="2"/>
      <c r="C47" s="2"/>
    </row>
    <row r="48" spans="1:3" ht="24" customHeight="1" x14ac:dyDescent="0.3">
      <c r="A48" s="2"/>
      <c r="B48" s="2"/>
      <c r="C48" s="2"/>
    </row>
    <row r="49" spans="1:3" ht="24" customHeight="1" x14ac:dyDescent="0.3">
      <c r="A49" s="2"/>
      <c r="B49" s="2"/>
      <c r="C49" s="2"/>
    </row>
    <row r="50" spans="1:3" ht="24" customHeight="1" x14ac:dyDescent="0.3">
      <c r="A50" s="2"/>
      <c r="B50" s="2"/>
      <c r="C50" s="2"/>
    </row>
    <row r="51" spans="1:3" ht="24" customHeight="1" x14ac:dyDescent="0.3">
      <c r="A51" s="2"/>
      <c r="B51" s="2"/>
      <c r="C51" s="2"/>
    </row>
    <row r="52" spans="1:3" ht="24" customHeight="1" x14ac:dyDescent="0.3">
      <c r="A52" s="2"/>
      <c r="B52" s="2"/>
      <c r="C52" s="2"/>
    </row>
    <row r="53" spans="1:3" ht="24" customHeight="1" x14ac:dyDescent="0.3">
      <c r="A53" s="2"/>
      <c r="B53" s="2"/>
      <c r="C53" s="2"/>
    </row>
    <row r="54" spans="1:3" ht="24" customHeight="1" x14ac:dyDescent="0.3">
      <c r="A54" s="2"/>
      <c r="B54" s="2"/>
      <c r="C54" s="2"/>
    </row>
    <row r="55" spans="1:3" ht="24" customHeight="1" x14ac:dyDescent="0.3">
      <c r="A55" s="2"/>
      <c r="B55" s="2"/>
      <c r="C55" s="2"/>
    </row>
    <row r="56" spans="1:3" ht="24" customHeight="1" x14ac:dyDescent="0.3">
      <c r="A56" s="2"/>
      <c r="B56" s="2"/>
      <c r="C56" s="2"/>
    </row>
    <row r="57" spans="1:3" ht="24" customHeight="1" x14ac:dyDescent="0.3">
      <c r="A57" s="2"/>
      <c r="B57" s="2"/>
      <c r="C57" s="2"/>
    </row>
    <row r="58" spans="1:3" ht="24" customHeight="1" x14ac:dyDescent="0.3">
      <c r="A58" s="2"/>
      <c r="B58" s="2"/>
      <c r="C58" s="2"/>
    </row>
    <row r="59" spans="1:3" ht="24" customHeight="1" x14ac:dyDescent="0.3">
      <c r="A59" s="2"/>
      <c r="B59" s="2"/>
      <c r="C59" s="2"/>
    </row>
    <row r="60" spans="1:3" ht="24" customHeight="1" x14ac:dyDescent="0.3">
      <c r="A60" s="2"/>
      <c r="B60" s="2"/>
      <c r="C60" s="2"/>
    </row>
    <row r="61" spans="1:3" ht="24" customHeight="1" x14ac:dyDescent="0.3">
      <c r="A61" s="2"/>
      <c r="B61" s="2"/>
      <c r="C61" s="2"/>
    </row>
    <row r="62" spans="1:3" ht="24" customHeight="1" x14ac:dyDescent="0.3">
      <c r="A62" s="2"/>
      <c r="B62" s="2"/>
      <c r="C62" s="2"/>
    </row>
    <row r="63" spans="1:3" ht="24" customHeight="1" x14ac:dyDescent="0.3">
      <c r="A63" s="2"/>
      <c r="B63" s="2"/>
      <c r="C63" s="2"/>
    </row>
    <row r="64" spans="1:3" ht="24" customHeight="1" x14ac:dyDescent="0.3">
      <c r="A64" s="2"/>
      <c r="B64" s="2"/>
      <c r="C64" s="2"/>
    </row>
    <row r="65" spans="1:3" ht="24" customHeight="1" x14ac:dyDescent="0.3">
      <c r="A65" s="2"/>
      <c r="B65" s="2"/>
      <c r="C65" s="2"/>
    </row>
    <row r="66" spans="1:3" ht="24" customHeight="1" x14ac:dyDescent="0.3">
      <c r="A66" s="2"/>
      <c r="B66" s="2"/>
      <c r="C66" s="2"/>
    </row>
    <row r="67" spans="1:3" ht="24" customHeight="1" x14ac:dyDescent="0.3">
      <c r="A67" s="2"/>
      <c r="B67" s="2"/>
      <c r="C67" s="2"/>
    </row>
    <row r="68" spans="1:3" ht="24" customHeight="1" x14ac:dyDescent="0.3">
      <c r="A68" s="2"/>
      <c r="B68" s="2"/>
      <c r="C68" s="2"/>
    </row>
    <row r="69" spans="1:3" ht="24" customHeight="1" x14ac:dyDescent="0.3">
      <c r="A69" s="2"/>
      <c r="B69" s="2"/>
      <c r="C69" s="2"/>
    </row>
    <row r="70" spans="1:3" ht="24" customHeight="1" x14ac:dyDescent="0.3">
      <c r="A70" s="2"/>
      <c r="B70" s="2"/>
      <c r="C70" s="2"/>
    </row>
    <row r="71" spans="1:3" ht="24" customHeight="1" x14ac:dyDescent="0.3">
      <c r="A71" s="2"/>
      <c r="B71" s="2"/>
      <c r="C71" s="2"/>
    </row>
  </sheetData>
  <mergeCells count="3">
    <mergeCell ref="A1:C1"/>
    <mergeCell ref="B18:B19"/>
    <mergeCell ref="C18:C19"/>
  </mergeCells>
  <pageMargins left="0.31496062992125984" right="0.31496062992125984" top="0.74803149606299213" bottom="0.74803149606299213" header="0.31496062992125984" footer="0.31496062992125984"/>
  <pageSetup paperSize="9" scale="87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85" workbookViewId="0">
      <selection activeCell="J6" sqref="J6"/>
    </sheetView>
  </sheetViews>
  <sheetFormatPr defaultRowHeight="14.25" x14ac:dyDescent="0.2"/>
  <cols>
    <col min="1" max="1" width="30.5" customWidth="1"/>
    <col min="2" max="2" width="5.75" customWidth="1"/>
    <col min="3" max="3" width="11.25" customWidth="1"/>
    <col min="4" max="4" width="5.875" customWidth="1"/>
    <col min="5" max="5" width="11.25" customWidth="1"/>
    <col min="6" max="6" width="6" customWidth="1"/>
    <col min="7" max="7" width="11.5" customWidth="1"/>
    <col min="8" max="8" width="5.5" customWidth="1"/>
    <col min="9" max="9" width="11.125" customWidth="1"/>
    <col min="10" max="10" width="5.75" customWidth="1"/>
    <col min="11" max="11" width="11.375" customWidth="1"/>
    <col min="12" max="12" width="5.5" customWidth="1"/>
    <col min="13" max="13" width="11.125" customWidth="1"/>
  </cols>
  <sheetData>
    <row r="1" spans="1:13" ht="20.25" x14ac:dyDescent="0.3">
      <c r="A1" s="93" t="s">
        <v>19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0.25" x14ac:dyDescent="0.3">
      <c r="A2" s="96" t="s">
        <v>88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ht="20.25" x14ac:dyDescent="0.3">
      <c r="A3" s="2" t="s">
        <v>89</v>
      </c>
      <c r="B3" s="2"/>
      <c r="C3" s="2"/>
      <c r="D3" s="2"/>
      <c r="E3" s="2"/>
      <c r="F3" s="2"/>
    </row>
    <row r="4" spans="1:13" ht="7.5" customHeight="1" x14ac:dyDescent="0.2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3" ht="20.25" x14ac:dyDescent="0.3">
      <c r="A5" s="13" t="s">
        <v>20</v>
      </c>
      <c r="B5" s="2"/>
      <c r="C5" s="2"/>
      <c r="D5" s="2"/>
      <c r="E5" s="2"/>
      <c r="F5" s="2"/>
    </row>
    <row r="6" spans="1:13" ht="20.25" x14ac:dyDescent="0.3">
      <c r="A6" s="1" t="s">
        <v>80</v>
      </c>
      <c r="B6" s="2"/>
      <c r="C6" s="2"/>
      <c r="D6" s="2"/>
      <c r="E6" s="2"/>
      <c r="F6" s="2"/>
    </row>
    <row r="7" spans="1:13" ht="20.25" x14ac:dyDescent="0.3">
      <c r="A7" s="1" t="s">
        <v>90</v>
      </c>
      <c r="B7" s="2"/>
      <c r="C7" s="2"/>
      <c r="D7" s="2"/>
      <c r="E7" s="2"/>
      <c r="F7" s="2"/>
    </row>
    <row r="8" spans="1:13" ht="20.25" x14ac:dyDescent="0.3">
      <c r="A8" s="75"/>
      <c r="B8" s="46"/>
      <c r="C8" s="46" t="s">
        <v>91</v>
      </c>
      <c r="D8" s="46"/>
      <c r="E8" s="46"/>
      <c r="F8" s="46"/>
      <c r="G8" s="46" t="s">
        <v>92</v>
      </c>
      <c r="H8" s="46"/>
      <c r="I8" s="46"/>
      <c r="J8" s="46"/>
      <c r="K8" s="46"/>
      <c r="L8" s="46"/>
      <c r="M8" s="46"/>
    </row>
    <row r="9" spans="1:13" ht="20.25" x14ac:dyDescent="0.3">
      <c r="A9" s="75"/>
      <c r="B9" s="46"/>
      <c r="C9" s="46" t="s">
        <v>93</v>
      </c>
      <c r="D9" s="46"/>
      <c r="E9" s="46"/>
      <c r="F9" s="46"/>
      <c r="G9" s="46" t="s">
        <v>94</v>
      </c>
      <c r="H9" s="46"/>
      <c r="I9" s="46"/>
      <c r="L9" s="46"/>
    </row>
    <row r="10" spans="1:13" ht="20.25" x14ac:dyDescent="0.3">
      <c r="A10" s="13" t="s">
        <v>95</v>
      </c>
      <c r="B10" s="2"/>
      <c r="C10" s="2"/>
      <c r="D10" s="2"/>
      <c r="E10" s="2"/>
      <c r="F10" s="2"/>
    </row>
    <row r="11" spans="1:13" ht="20.25" x14ac:dyDescent="0.3">
      <c r="A11" s="1" t="s">
        <v>96</v>
      </c>
      <c r="B11" s="2"/>
      <c r="C11" s="2"/>
      <c r="D11" s="2"/>
      <c r="E11" s="2"/>
      <c r="F11" s="2"/>
    </row>
    <row r="12" spans="1:13" ht="16.5" x14ac:dyDescent="0.2">
      <c r="A12" s="97" t="s">
        <v>21</v>
      </c>
      <c r="B12" s="100" t="s">
        <v>97</v>
      </c>
      <c r="C12" s="101"/>
      <c r="D12" s="100" t="s">
        <v>98</v>
      </c>
      <c r="E12" s="101"/>
      <c r="F12" s="100" t="s">
        <v>99</v>
      </c>
      <c r="G12" s="101"/>
      <c r="H12" s="100" t="s">
        <v>100</v>
      </c>
      <c r="I12" s="101"/>
      <c r="J12" s="100" t="s">
        <v>111</v>
      </c>
      <c r="K12" s="101"/>
      <c r="L12" s="111" t="s">
        <v>25</v>
      </c>
      <c r="M12" s="101"/>
    </row>
    <row r="13" spans="1:13" ht="16.5" x14ac:dyDescent="0.2">
      <c r="A13" s="98"/>
      <c r="B13" s="80" t="s">
        <v>24</v>
      </c>
      <c r="C13" s="102" t="s">
        <v>22</v>
      </c>
      <c r="D13" s="80" t="s">
        <v>24</v>
      </c>
      <c r="E13" s="102" t="s">
        <v>22</v>
      </c>
      <c r="F13" s="80" t="s">
        <v>24</v>
      </c>
      <c r="G13" s="102" t="s">
        <v>22</v>
      </c>
      <c r="H13" s="80" t="s">
        <v>24</v>
      </c>
      <c r="I13" s="102" t="s">
        <v>22</v>
      </c>
      <c r="J13" s="80" t="s">
        <v>24</v>
      </c>
      <c r="K13" s="102" t="s">
        <v>22</v>
      </c>
      <c r="L13" s="80" t="s">
        <v>24</v>
      </c>
      <c r="M13" s="102" t="s">
        <v>22</v>
      </c>
    </row>
    <row r="14" spans="1:13" ht="16.5" x14ac:dyDescent="0.2">
      <c r="A14" s="99"/>
      <c r="B14" s="81" t="s">
        <v>23</v>
      </c>
      <c r="C14" s="103"/>
      <c r="D14" s="81" t="s">
        <v>23</v>
      </c>
      <c r="E14" s="103"/>
      <c r="F14" s="81" t="s">
        <v>23</v>
      </c>
      <c r="G14" s="103"/>
      <c r="H14" s="81" t="s">
        <v>23</v>
      </c>
      <c r="I14" s="103"/>
      <c r="J14" s="81" t="s">
        <v>23</v>
      </c>
      <c r="K14" s="103"/>
      <c r="L14" s="81" t="s">
        <v>23</v>
      </c>
      <c r="M14" s="103"/>
    </row>
    <row r="15" spans="1:13" ht="16.5" x14ac:dyDescent="0.25">
      <c r="A15" s="77" t="s">
        <v>101</v>
      </c>
      <c r="B15" s="106">
        <v>1</v>
      </c>
      <c r="C15" s="108">
        <v>50000</v>
      </c>
      <c r="D15" s="106">
        <v>2</v>
      </c>
      <c r="E15" s="104">
        <v>130000</v>
      </c>
      <c r="F15" s="104">
        <v>5</v>
      </c>
      <c r="G15" s="104">
        <v>510000</v>
      </c>
      <c r="H15" s="104">
        <v>12</v>
      </c>
      <c r="I15" s="104">
        <v>10745000</v>
      </c>
      <c r="J15" s="104">
        <v>12</v>
      </c>
      <c r="K15" s="104">
        <v>2745000</v>
      </c>
      <c r="L15" s="61">
        <f>+B15+D15+F15+H15+J15</f>
        <v>32</v>
      </c>
      <c r="M15" s="104">
        <f>+C15+E15+G15+I15+K15</f>
        <v>14180000</v>
      </c>
    </row>
    <row r="16" spans="1:13" ht="16.5" x14ac:dyDescent="0.25">
      <c r="A16" s="78" t="s">
        <v>102</v>
      </c>
      <c r="B16" s="107"/>
      <c r="C16" s="109"/>
      <c r="D16" s="107"/>
      <c r="E16" s="110"/>
      <c r="F16" s="110"/>
      <c r="G16" s="110"/>
      <c r="H16" s="110"/>
      <c r="I16" s="105"/>
      <c r="J16" s="110"/>
      <c r="K16" s="105"/>
      <c r="L16" s="62"/>
      <c r="M16" s="110"/>
    </row>
    <row r="17" spans="1:13" ht="16.5" x14ac:dyDescent="0.25">
      <c r="A17" s="83" t="s">
        <v>103</v>
      </c>
      <c r="B17" s="59">
        <v>9</v>
      </c>
      <c r="C17" s="58">
        <v>6980000</v>
      </c>
      <c r="D17" s="59">
        <v>28</v>
      </c>
      <c r="E17" s="61">
        <v>11475000</v>
      </c>
      <c r="F17" s="59">
        <v>34</v>
      </c>
      <c r="G17" s="61">
        <v>12275000</v>
      </c>
      <c r="H17" s="59">
        <v>41</v>
      </c>
      <c r="I17" s="58">
        <v>13545000</v>
      </c>
      <c r="J17" s="59">
        <v>42</v>
      </c>
      <c r="K17" s="58">
        <v>14298800</v>
      </c>
      <c r="L17" s="59">
        <f>+B17+D17+F17+H17+J17</f>
        <v>154</v>
      </c>
      <c r="M17" s="61">
        <f>+C17+E17+G17+I17+K17</f>
        <v>58573800</v>
      </c>
    </row>
    <row r="18" spans="1:13" ht="16.5" x14ac:dyDescent="0.25">
      <c r="A18" s="78" t="s">
        <v>113</v>
      </c>
      <c r="B18" s="106" t="s">
        <v>83</v>
      </c>
      <c r="C18" s="113" t="s">
        <v>83</v>
      </c>
      <c r="D18" s="106" t="s">
        <v>83</v>
      </c>
      <c r="E18" s="104" t="s">
        <v>83</v>
      </c>
      <c r="F18" s="106">
        <v>34</v>
      </c>
      <c r="G18" s="104">
        <v>150453000</v>
      </c>
      <c r="H18" s="106">
        <v>98</v>
      </c>
      <c r="I18" s="64">
        <v>253987720</v>
      </c>
      <c r="J18" s="106">
        <v>117</v>
      </c>
      <c r="K18" s="64">
        <v>313237360</v>
      </c>
      <c r="L18" s="66">
        <f>+F18+H18+J18</f>
        <v>249</v>
      </c>
      <c r="M18" s="104">
        <f>+G18+I18+K18</f>
        <v>717678080</v>
      </c>
    </row>
    <row r="19" spans="1:13" ht="16.5" x14ac:dyDescent="0.25">
      <c r="A19" s="78" t="s">
        <v>28</v>
      </c>
      <c r="B19" s="112"/>
      <c r="C19" s="114"/>
      <c r="D19" s="112"/>
      <c r="E19" s="105"/>
      <c r="F19" s="112"/>
      <c r="G19" s="105"/>
      <c r="H19" s="112"/>
      <c r="I19" s="88"/>
      <c r="J19" s="112"/>
      <c r="K19" s="88"/>
      <c r="L19" s="89"/>
      <c r="M19" s="105"/>
    </row>
    <row r="20" spans="1:13" ht="16.5" x14ac:dyDescent="0.25">
      <c r="A20" s="77" t="s">
        <v>112</v>
      </c>
      <c r="B20" s="87" t="s">
        <v>83</v>
      </c>
      <c r="C20" s="50" t="s">
        <v>83</v>
      </c>
      <c r="D20" s="67">
        <v>2</v>
      </c>
      <c r="E20" s="69">
        <v>130000</v>
      </c>
      <c r="F20" s="67">
        <v>7</v>
      </c>
      <c r="G20" s="69">
        <v>12210000</v>
      </c>
      <c r="H20" s="67">
        <v>9</v>
      </c>
      <c r="I20" s="50">
        <v>18410000</v>
      </c>
      <c r="J20" s="67">
        <v>9</v>
      </c>
      <c r="K20" s="50">
        <v>23120000</v>
      </c>
      <c r="L20" s="67">
        <f>+D20+F20+H20+J20</f>
        <v>27</v>
      </c>
      <c r="M20" s="69">
        <f>+E20+G20+I20+K20</f>
        <v>53870000</v>
      </c>
    </row>
    <row r="21" spans="1:13" ht="16.5" x14ac:dyDescent="0.25">
      <c r="A21" s="78" t="s">
        <v>104</v>
      </c>
      <c r="B21" s="87"/>
      <c r="C21" s="65"/>
      <c r="D21" s="67"/>
      <c r="E21" s="69"/>
      <c r="F21" s="67"/>
      <c r="G21" s="69"/>
      <c r="H21" s="67"/>
      <c r="I21" s="50"/>
      <c r="J21" s="67"/>
      <c r="K21" s="50"/>
      <c r="L21" s="67"/>
      <c r="M21" s="69"/>
    </row>
    <row r="22" spans="1:13" ht="16.5" x14ac:dyDescent="0.25">
      <c r="A22" s="83" t="s">
        <v>114</v>
      </c>
      <c r="B22" s="82">
        <v>2</v>
      </c>
      <c r="C22" s="58">
        <v>300000</v>
      </c>
      <c r="D22" s="59">
        <v>9</v>
      </c>
      <c r="E22" s="61">
        <v>1405000</v>
      </c>
      <c r="F22" s="59">
        <v>13</v>
      </c>
      <c r="G22" s="61">
        <v>1770000</v>
      </c>
      <c r="H22" s="59">
        <v>15</v>
      </c>
      <c r="I22" s="58">
        <v>13570000</v>
      </c>
      <c r="J22" s="59">
        <v>15</v>
      </c>
      <c r="K22" s="58">
        <v>13570000</v>
      </c>
      <c r="L22" s="59">
        <f>+B22+D22+F22+H22+J22</f>
        <v>54</v>
      </c>
      <c r="M22" s="61">
        <f>+C22+E22+G22+I22+K22</f>
        <v>30615000</v>
      </c>
    </row>
    <row r="23" spans="1:13" ht="16.5" x14ac:dyDescent="0.25">
      <c r="A23" s="77" t="s">
        <v>105</v>
      </c>
      <c r="B23" s="106">
        <v>7</v>
      </c>
      <c r="C23" s="108">
        <v>770000</v>
      </c>
      <c r="D23" s="106">
        <v>9</v>
      </c>
      <c r="E23" s="104">
        <v>1020000</v>
      </c>
      <c r="F23" s="106">
        <v>11</v>
      </c>
      <c r="G23" s="104">
        <v>20440000</v>
      </c>
      <c r="H23" s="106">
        <v>13</v>
      </c>
      <c r="I23" s="64">
        <v>24440000</v>
      </c>
      <c r="J23" s="113">
        <v>13</v>
      </c>
      <c r="K23" s="64">
        <v>24440000</v>
      </c>
      <c r="L23" s="51">
        <f>+B23+D23+F23+H23+J23</f>
        <v>53</v>
      </c>
      <c r="M23" s="104">
        <f>+C23+E23+G23+I23+K23</f>
        <v>71110000</v>
      </c>
    </row>
    <row r="24" spans="1:13" ht="16.5" x14ac:dyDescent="0.25">
      <c r="A24" s="78" t="s">
        <v>26</v>
      </c>
      <c r="B24" s="107"/>
      <c r="C24" s="116"/>
      <c r="D24" s="107"/>
      <c r="E24" s="110"/>
      <c r="F24" s="107"/>
      <c r="G24" s="110"/>
      <c r="H24" s="107"/>
      <c r="I24" s="65"/>
      <c r="J24" s="115"/>
      <c r="K24" s="65"/>
      <c r="L24" s="60"/>
      <c r="M24" s="110"/>
    </row>
    <row r="25" spans="1:13" ht="16.5" x14ac:dyDescent="0.25">
      <c r="A25" s="77" t="s">
        <v>106</v>
      </c>
      <c r="B25" s="106">
        <v>1</v>
      </c>
      <c r="C25" s="108">
        <v>240000</v>
      </c>
      <c r="D25" s="106">
        <v>1</v>
      </c>
      <c r="E25" s="104">
        <v>240000</v>
      </c>
      <c r="F25" s="106">
        <v>2</v>
      </c>
      <c r="G25" s="104">
        <v>1740000</v>
      </c>
      <c r="H25" s="106">
        <v>2</v>
      </c>
      <c r="I25" s="64">
        <v>1740000</v>
      </c>
      <c r="J25" s="113">
        <v>2</v>
      </c>
      <c r="K25" s="64">
        <v>1740000</v>
      </c>
      <c r="L25" s="59">
        <v>8</v>
      </c>
      <c r="M25" s="104">
        <f>+C25+E25+G25+I25+K25</f>
        <v>5700000</v>
      </c>
    </row>
    <row r="26" spans="1:13" ht="16.5" x14ac:dyDescent="0.25">
      <c r="A26" s="78" t="s">
        <v>27</v>
      </c>
      <c r="B26" s="107"/>
      <c r="C26" s="116"/>
      <c r="D26" s="107"/>
      <c r="E26" s="110"/>
      <c r="F26" s="107"/>
      <c r="G26" s="110"/>
      <c r="H26" s="107"/>
      <c r="I26" s="50"/>
      <c r="J26" s="115"/>
      <c r="K26" s="50"/>
      <c r="L26" s="60"/>
      <c r="M26" s="110"/>
    </row>
    <row r="27" spans="1:13" ht="16.5" x14ac:dyDescent="0.2">
      <c r="A27" s="79" t="s">
        <v>25</v>
      </c>
      <c r="B27" s="47">
        <v>138</v>
      </c>
      <c r="C27" s="48">
        <v>148045960</v>
      </c>
      <c r="D27" s="48">
        <v>159</v>
      </c>
      <c r="E27" s="49">
        <v>168121460</v>
      </c>
      <c r="F27" s="48">
        <v>186</v>
      </c>
      <c r="G27" s="48">
        <v>234348760</v>
      </c>
      <c r="H27" s="48">
        <f>SUM(H15:H26)</f>
        <v>190</v>
      </c>
      <c r="I27" s="48">
        <v>217577960</v>
      </c>
      <c r="J27" s="48">
        <f>SUM(J15:J26)</f>
        <v>210</v>
      </c>
      <c r="K27" s="48">
        <v>217577960</v>
      </c>
      <c r="L27" s="48">
        <f>SUM(L15:L26)</f>
        <v>577</v>
      </c>
      <c r="M27" s="48">
        <f>SUM(M15:M26)</f>
        <v>951726880</v>
      </c>
    </row>
    <row r="29" spans="1:13" ht="20.25" x14ac:dyDescent="0.3">
      <c r="A29" s="1" t="s">
        <v>107</v>
      </c>
      <c r="B29" s="2"/>
      <c r="C29" s="2"/>
      <c r="D29" s="2"/>
      <c r="E29" s="2"/>
      <c r="F29" s="2"/>
    </row>
    <row r="30" spans="1:13" ht="16.5" customHeight="1" x14ac:dyDescent="0.2">
      <c r="A30" s="97" t="s">
        <v>21</v>
      </c>
      <c r="B30" s="100" t="s">
        <v>97</v>
      </c>
      <c r="C30" s="101"/>
      <c r="D30" s="100" t="s">
        <v>98</v>
      </c>
      <c r="E30" s="101"/>
      <c r="F30" s="100" t="s">
        <v>99</v>
      </c>
      <c r="G30" s="101"/>
      <c r="H30" s="100" t="s">
        <v>100</v>
      </c>
      <c r="I30" s="101"/>
      <c r="J30" s="100" t="s">
        <v>111</v>
      </c>
      <c r="K30" s="101"/>
      <c r="L30" s="111" t="s">
        <v>25</v>
      </c>
      <c r="M30" s="101"/>
    </row>
    <row r="31" spans="1:13" ht="16.5" customHeight="1" x14ac:dyDescent="0.2">
      <c r="A31" s="98"/>
      <c r="B31" s="80" t="s">
        <v>24</v>
      </c>
      <c r="C31" s="102" t="s">
        <v>22</v>
      </c>
      <c r="D31" s="80" t="s">
        <v>24</v>
      </c>
      <c r="E31" s="102" t="s">
        <v>22</v>
      </c>
      <c r="F31" s="80" t="s">
        <v>24</v>
      </c>
      <c r="G31" s="102" t="s">
        <v>22</v>
      </c>
      <c r="H31" s="80" t="s">
        <v>24</v>
      </c>
      <c r="I31" s="102" t="s">
        <v>22</v>
      </c>
      <c r="J31" s="80" t="s">
        <v>24</v>
      </c>
      <c r="K31" s="102" t="s">
        <v>22</v>
      </c>
      <c r="L31" s="80" t="s">
        <v>24</v>
      </c>
      <c r="M31" s="102" t="s">
        <v>22</v>
      </c>
    </row>
    <row r="32" spans="1:13" ht="16.5" customHeight="1" x14ac:dyDescent="0.2">
      <c r="A32" s="99"/>
      <c r="B32" s="81" t="s">
        <v>23</v>
      </c>
      <c r="C32" s="103"/>
      <c r="D32" s="81" t="s">
        <v>23</v>
      </c>
      <c r="E32" s="103"/>
      <c r="F32" s="81" t="s">
        <v>23</v>
      </c>
      <c r="G32" s="103"/>
      <c r="H32" s="81" t="s">
        <v>23</v>
      </c>
      <c r="I32" s="103"/>
      <c r="J32" s="81" t="s">
        <v>23</v>
      </c>
      <c r="K32" s="103"/>
      <c r="L32" s="81" t="s">
        <v>23</v>
      </c>
      <c r="M32" s="103"/>
    </row>
    <row r="33" spans="1:13" ht="16.5" x14ac:dyDescent="0.25">
      <c r="A33" s="77" t="s">
        <v>101</v>
      </c>
      <c r="B33" s="106">
        <v>1</v>
      </c>
      <c r="C33" s="108">
        <v>50000</v>
      </c>
      <c r="D33" s="106">
        <v>2</v>
      </c>
      <c r="E33" s="104">
        <v>130000</v>
      </c>
      <c r="F33" s="104">
        <v>5</v>
      </c>
      <c r="G33" s="104">
        <v>510000</v>
      </c>
      <c r="H33" s="104">
        <v>12</v>
      </c>
      <c r="I33" s="104">
        <v>10745000</v>
      </c>
      <c r="J33" s="104">
        <v>12</v>
      </c>
      <c r="K33" s="104">
        <v>2745000</v>
      </c>
      <c r="L33" s="68">
        <f>+B33+D33+F33+H33+J33</f>
        <v>32</v>
      </c>
      <c r="M33" s="104">
        <f>+C33+E33+G33+I33+K33</f>
        <v>14180000</v>
      </c>
    </row>
    <row r="34" spans="1:13" ht="16.5" x14ac:dyDescent="0.25">
      <c r="A34" s="78" t="s">
        <v>102</v>
      </c>
      <c r="B34" s="107"/>
      <c r="C34" s="109"/>
      <c r="D34" s="107"/>
      <c r="E34" s="110"/>
      <c r="F34" s="110"/>
      <c r="G34" s="110"/>
      <c r="H34" s="110"/>
      <c r="I34" s="105"/>
      <c r="J34" s="110"/>
      <c r="K34" s="105"/>
      <c r="L34" s="69"/>
      <c r="M34" s="110"/>
    </row>
    <row r="35" spans="1:13" ht="16.5" x14ac:dyDescent="0.25">
      <c r="A35" s="83" t="s">
        <v>103</v>
      </c>
      <c r="B35" s="66">
        <v>9</v>
      </c>
      <c r="C35" s="64">
        <v>6980000</v>
      </c>
      <c r="D35" s="66">
        <v>28</v>
      </c>
      <c r="E35" s="68">
        <v>11475000</v>
      </c>
      <c r="F35" s="66">
        <v>34</v>
      </c>
      <c r="G35" s="68">
        <v>12275000</v>
      </c>
      <c r="H35" s="66">
        <v>41</v>
      </c>
      <c r="I35" s="64">
        <v>13545000</v>
      </c>
      <c r="J35" s="66">
        <v>42</v>
      </c>
      <c r="K35" s="64">
        <v>14298800</v>
      </c>
      <c r="L35" s="66">
        <f>+B35+D35+F35+H35+J35</f>
        <v>154</v>
      </c>
      <c r="M35" s="68">
        <f>+C35+E35+G35+I35+K35</f>
        <v>58573800</v>
      </c>
    </row>
    <row r="36" spans="1:13" ht="16.5" x14ac:dyDescent="0.25">
      <c r="A36" s="78" t="s">
        <v>113</v>
      </c>
      <c r="B36" s="106" t="s">
        <v>83</v>
      </c>
      <c r="C36" s="113" t="s">
        <v>83</v>
      </c>
      <c r="D36" s="106" t="s">
        <v>83</v>
      </c>
      <c r="E36" s="104" t="s">
        <v>83</v>
      </c>
      <c r="F36" s="106">
        <v>34</v>
      </c>
      <c r="G36" s="104">
        <v>150453000</v>
      </c>
      <c r="H36" s="106">
        <v>98</v>
      </c>
      <c r="I36" s="64">
        <v>253987720</v>
      </c>
      <c r="J36" s="106">
        <v>117</v>
      </c>
      <c r="K36" s="64">
        <v>313237360</v>
      </c>
      <c r="L36" s="66">
        <f>+F36+H36+J36</f>
        <v>249</v>
      </c>
      <c r="M36" s="104">
        <f>+G36+I36+K36</f>
        <v>717678080</v>
      </c>
    </row>
    <row r="37" spans="1:13" ht="16.5" x14ac:dyDescent="0.25">
      <c r="A37" s="78" t="s">
        <v>28</v>
      </c>
      <c r="B37" s="112"/>
      <c r="C37" s="114"/>
      <c r="D37" s="112"/>
      <c r="E37" s="105"/>
      <c r="F37" s="112"/>
      <c r="G37" s="105"/>
      <c r="H37" s="112"/>
      <c r="I37" s="88"/>
      <c r="J37" s="112"/>
      <c r="K37" s="88"/>
      <c r="L37" s="89"/>
      <c r="M37" s="105"/>
    </row>
    <row r="38" spans="1:13" ht="16.5" x14ac:dyDescent="0.25">
      <c r="A38" s="77" t="s">
        <v>112</v>
      </c>
      <c r="B38" s="87" t="s">
        <v>83</v>
      </c>
      <c r="C38" s="50" t="s">
        <v>83</v>
      </c>
      <c r="D38" s="67">
        <v>2</v>
      </c>
      <c r="E38" s="69">
        <v>130000</v>
      </c>
      <c r="F38" s="67">
        <v>7</v>
      </c>
      <c r="G38" s="69">
        <v>12210000</v>
      </c>
      <c r="H38" s="67">
        <v>9</v>
      </c>
      <c r="I38" s="50">
        <v>18410000</v>
      </c>
      <c r="J38" s="67">
        <v>9</v>
      </c>
      <c r="K38" s="50">
        <v>23120000</v>
      </c>
      <c r="L38" s="67">
        <f>+D38+F38+H38+J38</f>
        <v>27</v>
      </c>
      <c r="M38" s="69">
        <f>+E38+G38+I38+K38</f>
        <v>53870000</v>
      </c>
    </row>
    <row r="39" spans="1:13" ht="16.5" x14ac:dyDescent="0.25">
      <c r="A39" s="78" t="s">
        <v>104</v>
      </c>
      <c r="B39" s="87"/>
      <c r="C39" s="65"/>
      <c r="D39" s="67"/>
      <c r="E39" s="69"/>
      <c r="F39" s="67"/>
      <c r="G39" s="69"/>
      <c r="H39" s="67"/>
      <c r="I39" s="50"/>
      <c r="J39" s="67"/>
      <c r="K39" s="50"/>
      <c r="L39" s="67"/>
      <c r="M39" s="69"/>
    </row>
    <row r="40" spans="1:13" ht="16.5" x14ac:dyDescent="0.25">
      <c r="A40" s="83" t="s">
        <v>114</v>
      </c>
      <c r="B40" s="82">
        <v>2</v>
      </c>
      <c r="C40" s="64">
        <v>300000</v>
      </c>
      <c r="D40" s="66">
        <v>9</v>
      </c>
      <c r="E40" s="68">
        <v>1405000</v>
      </c>
      <c r="F40" s="66">
        <v>13</v>
      </c>
      <c r="G40" s="68">
        <v>1770000</v>
      </c>
      <c r="H40" s="66">
        <v>15</v>
      </c>
      <c r="I40" s="64">
        <v>13570000</v>
      </c>
      <c r="J40" s="66">
        <v>15</v>
      </c>
      <c r="K40" s="64">
        <v>13570000</v>
      </c>
      <c r="L40" s="66">
        <f>+B40+D40+F40+H40+J40</f>
        <v>54</v>
      </c>
      <c r="M40" s="68">
        <f>+C40+E40+G40+I40+K40</f>
        <v>30615000</v>
      </c>
    </row>
    <row r="41" spans="1:13" ht="16.5" x14ac:dyDescent="0.25">
      <c r="A41" s="77" t="s">
        <v>105</v>
      </c>
      <c r="B41" s="106">
        <v>7</v>
      </c>
      <c r="C41" s="108">
        <v>770000</v>
      </c>
      <c r="D41" s="106">
        <v>9</v>
      </c>
      <c r="E41" s="104">
        <v>1020000</v>
      </c>
      <c r="F41" s="106">
        <v>11</v>
      </c>
      <c r="G41" s="104">
        <v>20440000</v>
      </c>
      <c r="H41" s="106">
        <v>13</v>
      </c>
      <c r="I41" s="64">
        <v>24440000</v>
      </c>
      <c r="J41" s="113">
        <v>13</v>
      </c>
      <c r="K41" s="64">
        <v>24440000</v>
      </c>
      <c r="L41" s="51">
        <f>+B41+D41+F41+H41+J41</f>
        <v>53</v>
      </c>
      <c r="M41" s="104">
        <f>+C41+E41+G41+I41+K41</f>
        <v>71110000</v>
      </c>
    </row>
    <row r="42" spans="1:13" ht="16.5" x14ac:dyDescent="0.25">
      <c r="A42" s="78" t="s">
        <v>26</v>
      </c>
      <c r="B42" s="107"/>
      <c r="C42" s="116"/>
      <c r="D42" s="107"/>
      <c r="E42" s="110"/>
      <c r="F42" s="107"/>
      <c r="G42" s="110"/>
      <c r="H42" s="107"/>
      <c r="I42" s="65"/>
      <c r="J42" s="115"/>
      <c r="K42" s="65"/>
      <c r="L42" s="67"/>
      <c r="M42" s="110"/>
    </row>
    <row r="43" spans="1:13" ht="16.5" x14ac:dyDescent="0.25">
      <c r="A43" s="77" t="s">
        <v>106</v>
      </c>
      <c r="B43" s="106">
        <v>1</v>
      </c>
      <c r="C43" s="108">
        <v>240000</v>
      </c>
      <c r="D43" s="106">
        <v>1</v>
      </c>
      <c r="E43" s="104">
        <v>240000</v>
      </c>
      <c r="F43" s="106">
        <v>2</v>
      </c>
      <c r="G43" s="104">
        <v>1740000</v>
      </c>
      <c r="H43" s="106">
        <v>2</v>
      </c>
      <c r="I43" s="64">
        <v>1740000</v>
      </c>
      <c r="J43" s="113">
        <v>2</v>
      </c>
      <c r="K43" s="64">
        <v>1740000</v>
      </c>
      <c r="L43" s="66">
        <v>8</v>
      </c>
      <c r="M43" s="104">
        <f>+C43+E43+G43+I43+K43</f>
        <v>5700000</v>
      </c>
    </row>
    <row r="44" spans="1:13" ht="16.5" x14ac:dyDescent="0.25">
      <c r="A44" s="78" t="s">
        <v>27</v>
      </c>
      <c r="B44" s="107"/>
      <c r="C44" s="116"/>
      <c r="D44" s="107"/>
      <c r="E44" s="110"/>
      <c r="F44" s="107"/>
      <c r="G44" s="110"/>
      <c r="H44" s="107"/>
      <c r="I44" s="50"/>
      <c r="J44" s="115"/>
      <c r="K44" s="50"/>
      <c r="L44" s="67"/>
      <c r="M44" s="110"/>
    </row>
    <row r="45" spans="1:13" ht="16.5" x14ac:dyDescent="0.2">
      <c r="A45" s="79" t="s">
        <v>25</v>
      </c>
      <c r="B45" s="47">
        <v>138</v>
      </c>
      <c r="C45" s="48">
        <v>148045960</v>
      </c>
      <c r="D45" s="48">
        <v>159</v>
      </c>
      <c r="E45" s="49">
        <v>168121460</v>
      </c>
      <c r="F45" s="48">
        <v>186</v>
      </c>
      <c r="G45" s="48">
        <v>234348760</v>
      </c>
      <c r="H45" s="48">
        <f>SUM(H33:H44)</f>
        <v>190</v>
      </c>
      <c r="I45" s="48">
        <v>217577960</v>
      </c>
      <c r="J45" s="48">
        <f>SUM(J33:J44)</f>
        <v>210</v>
      </c>
      <c r="K45" s="48">
        <v>217577960</v>
      </c>
      <c r="L45" s="48">
        <f>SUM(L33:L44)</f>
        <v>577</v>
      </c>
      <c r="M45" s="48">
        <f>SUM(M33:M44)</f>
        <v>951726880</v>
      </c>
    </row>
  </sheetData>
  <mergeCells count="104">
    <mergeCell ref="B43:B44"/>
    <mergeCell ref="C43:C44"/>
    <mergeCell ref="D43:D44"/>
    <mergeCell ref="E43:E44"/>
    <mergeCell ref="F43:F44"/>
    <mergeCell ref="G43:G44"/>
    <mergeCell ref="H43:H44"/>
    <mergeCell ref="J43:J44"/>
    <mergeCell ref="M43:M44"/>
    <mergeCell ref="B41:B42"/>
    <mergeCell ref="C41:C42"/>
    <mergeCell ref="D41:D42"/>
    <mergeCell ref="E41:E42"/>
    <mergeCell ref="F41:F42"/>
    <mergeCell ref="G41:G42"/>
    <mergeCell ref="H41:H42"/>
    <mergeCell ref="J41:J42"/>
    <mergeCell ref="M41:M42"/>
    <mergeCell ref="B36:B37"/>
    <mergeCell ref="C36:C37"/>
    <mergeCell ref="D36:D37"/>
    <mergeCell ref="E36:E37"/>
    <mergeCell ref="F36:F37"/>
    <mergeCell ref="G36:G37"/>
    <mergeCell ref="H36:H37"/>
    <mergeCell ref="J36:J37"/>
    <mergeCell ref="M36:M37"/>
    <mergeCell ref="E31:E32"/>
    <mergeCell ref="G31:G32"/>
    <mergeCell ref="I31:I32"/>
    <mergeCell ref="K31:K32"/>
    <mergeCell ref="M31:M32"/>
    <mergeCell ref="B33:B34"/>
    <mergeCell ref="C33:C34"/>
    <mergeCell ref="D33:D34"/>
    <mergeCell ref="E33:E34"/>
    <mergeCell ref="F33:F34"/>
    <mergeCell ref="I33:I34"/>
    <mergeCell ref="K33:K34"/>
    <mergeCell ref="G33:G34"/>
    <mergeCell ref="H33:H34"/>
    <mergeCell ref="J33:J34"/>
    <mergeCell ref="M33:M34"/>
    <mergeCell ref="M18:M19"/>
    <mergeCell ref="J12:K12"/>
    <mergeCell ref="K13:K14"/>
    <mergeCell ref="J15:J16"/>
    <mergeCell ref="J18:J19"/>
    <mergeCell ref="M23:M24"/>
    <mergeCell ref="M25:M26"/>
    <mergeCell ref="A30:A32"/>
    <mergeCell ref="B30:C30"/>
    <mergeCell ref="D30:E30"/>
    <mergeCell ref="F30:G30"/>
    <mergeCell ref="H30:I30"/>
    <mergeCell ref="J30:K30"/>
    <mergeCell ref="L30:M30"/>
    <mergeCell ref="C31:C32"/>
    <mergeCell ref="H23:H24"/>
    <mergeCell ref="B25:B26"/>
    <mergeCell ref="C25:C26"/>
    <mergeCell ref="D25:D26"/>
    <mergeCell ref="E25:E26"/>
    <mergeCell ref="F25:F26"/>
    <mergeCell ref="G25:G26"/>
    <mergeCell ref="H25:H26"/>
    <mergeCell ref="B23:B24"/>
    <mergeCell ref="B18:B19"/>
    <mergeCell ref="C18:C19"/>
    <mergeCell ref="D18:D19"/>
    <mergeCell ref="E18:E19"/>
    <mergeCell ref="F18:F19"/>
    <mergeCell ref="G18:G19"/>
    <mergeCell ref="H18:H19"/>
    <mergeCell ref="J23:J24"/>
    <mergeCell ref="J25:J26"/>
    <mergeCell ref="C23:C24"/>
    <mergeCell ref="D23:D24"/>
    <mergeCell ref="E23:E24"/>
    <mergeCell ref="F23:F24"/>
    <mergeCell ref="G23:G24"/>
    <mergeCell ref="A1:M1"/>
    <mergeCell ref="A2:M2"/>
    <mergeCell ref="A12:A14"/>
    <mergeCell ref="B12:C12"/>
    <mergeCell ref="D12:E12"/>
    <mergeCell ref="F12:G12"/>
    <mergeCell ref="H12:I12"/>
    <mergeCell ref="C13:C14"/>
    <mergeCell ref="I15:I16"/>
    <mergeCell ref="K15:K16"/>
    <mergeCell ref="E13:E14"/>
    <mergeCell ref="G13:G14"/>
    <mergeCell ref="I13:I14"/>
    <mergeCell ref="B15:B16"/>
    <mergeCell ref="C15:C16"/>
    <mergeCell ref="D15:D16"/>
    <mergeCell ref="E15:E16"/>
    <mergeCell ref="F15:F16"/>
    <mergeCell ref="G15:G16"/>
    <mergeCell ref="H15:H16"/>
    <mergeCell ref="L12:M12"/>
    <mergeCell ref="M13:M14"/>
    <mergeCell ref="M15:M16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view="pageBreakPreview" zoomScaleSheetLayoutView="100" workbookViewId="0">
      <selection activeCell="I20" sqref="I20:I22"/>
    </sheetView>
  </sheetViews>
  <sheetFormatPr defaultRowHeight="23.25" customHeight="1" x14ac:dyDescent="0.2"/>
  <cols>
    <col min="1" max="1" width="28" customWidth="1"/>
    <col min="2" max="2" width="5.5" customWidth="1"/>
    <col min="3" max="3" width="6.5" customWidth="1"/>
    <col min="4" max="4" width="5.375" customWidth="1"/>
    <col min="5" max="5" width="6.125" customWidth="1"/>
    <col min="6" max="6" width="5.25" customWidth="1"/>
    <col min="7" max="7" width="6.875" customWidth="1"/>
    <col min="8" max="8" width="5.125" customWidth="1"/>
    <col min="9" max="9" width="5.5" customWidth="1"/>
    <col min="10" max="10" width="5.125" customWidth="1"/>
    <col min="11" max="11" width="5.625" customWidth="1"/>
    <col min="12" max="12" width="5.25" customWidth="1"/>
    <col min="13" max="13" width="6.375" customWidth="1"/>
  </cols>
  <sheetData>
    <row r="1" spans="1:13" ht="23.25" customHeight="1" x14ac:dyDescent="0.3">
      <c r="A1" s="1" t="s">
        <v>108</v>
      </c>
    </row>
    <row r="2" spans="1:13" ht="23.25" customHeight="1" x14ac:dyDescent="0.3">
      <c r="A2" s="2"/>
    </row>
    <row r="3" spans="1:13" ht="23.25" customHeight="1" x14ac:dyDescent="0.2">
      <c r="A3" s="117" t="s">
        <v>21</v>
      </c>
      <c r="B3" s="118" t="s">
        <v>29</v>
      </c>
      <c r="C3" s="119"/>
      <c r="D3" s="120" t="s">
        <v>30</v>
      </c>
      <c r="E3" s="121"/>
      <c r="F3" s="118" t="s">
        <v>31</v>
      </c>
      <c r="G3" s="119"/>
      <c r="H3" s="118" t="s">
        <v>32</v>
      </c>
      <c r="I3" s="119"/>
      <c r="J3" s="118" t="s">
        <v>33</v>
      </c>
      <c r="K3" s="119"/>
      <c r="L3" s="118" t="s">
        <v>35</v>
      </c>
      <c r="M3" s="119"/>
    </row>
    <row r="4" spans="1:13" ht="23.25" customHeight="1" x14ac:dyDescent="0.2">
      <c r="A4" s="117"/>
      <c r="B4" s="119"/>
      <c r="C4" s="119"/>
      <c r="D4" s="122"/>
      <c r="E4" s="123"/>
      <c r="F4" s="119"/>
      <c r="G4" s="119"/>
      <c r="H4" s="119"/>
      <c r="I4" s="119"/>
      <c r="J4" s="119"/>
      <c r="K4" s="119"/>
      <c r="L4" s="119"/>
      <c r="M4" s="119"/>
    </row>
    <row r="5" spans="1:13" ht="23.25" customHeight="1" x14ac:dyDescent="0.25">
      <c r="A5" s="117"/>
      <c r="B5" s="18" t="s">
        <v>24</v>
      </c>
      <c r="C5" s="18" t="s">
        <v>34</v>
      </c>
      <c r="D5" s="18" t="s">
        <v>24</v>
      </c>
      <c r="E5" s="18" t="s">
        <v>34</v>
      </c>
      <c r="F5" s="18" t="s">
        <v>24</v>
      </c>
      <c r="G5" s="18" t="s">
        <v>34</v>
      </c>
      <c r="H5" s="18" t="s">
        <v>24</v>
      </c>
      <c r="I5" s="18" t="s">
        <v>34</v>
      </c>
      <c r="J5" s="18" t="s">
        <v>24</v>
      </c>
      <c r="K5" s="18" t="s">
        <v>34</v>
      </c>
      <c r="L5" s="18" t="s">
        <v>24</v>
      </c>
      <c r="M5" s="18" t="s">
        <v>34</v>
      </c>
    </row>
    <row r="6" spans="1:13" ht="23.25" customHeight="1" x14ac:dyDescent="0.2">
      <c r="A6" s="15" t="s">
        <v>47</v>
      </c>
      <c r="B6" s="34" t="s">
        <v>83</v>
      </c>
      <c r="C6" s="34" t="s">
        <v>83</v>
      </c>
      <c r="D6" s="34" t="s">
        <v>83</v>
      </c>
      <c r="E6" s="34" t="s">
        <v>83</v>
      </c>
      <c r="F6" s="34">
        <v>3</v>
      </c>
      <c r="G6" s="34">
        <v>100</v>
      </c>
      <c r="H6" s="34" t="s">
        <v>83</v>
      </c>
      <c r="I6" s="34" t="s">
        <v>83</v>
      </c>
      <c r="J6" s="45" t="s">
        <v>83</v>
      </c>
      <c r="K6" s="33" t="s">
        <v>83</v>
      </c>
      <c r="L6" s="33">
        <v>3</v>
      </c>
      <c r="M6" s="33">
        <v>100</v>
      </c>
    </row>
    <row r="7" spans="1:13" ht="23.25" customHeight="1" x14ac:dyDescent="0.2">
      <c r="A7" s="16" t="s">
        <v>36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ht="23.25" customHeight="1" x14ac:dyDescent="0.2">
      <c r="A8" s="16" t="s">
        <v>37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ht="23.25" customHeight="1" x14ac:dyDescent="0.2">
      <c r="A9" s="17" t="s">
        <v>38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3" ht="23.25" customHeight="1" x14ac:dyDescent="0.2">
      <c r="A10" s="15" t="s">
        <v>48</v>
      </c>
      <c r="B10" s="124">
        <v>4</v>
      </c>
      <c r="C10" s="127">
        <v>11.76</v>
      </c>
      <c r="D10" s="124">
        <v>6</v>
      </c>
      <c r="E10" s="127">
        <v>17.64</v>
      </c>
      <c r="F10" s="124">
        <v>24</v>
      </c>
      <c r="G10" s="127">
        <v>70.58</v>
      </c>
      <c r="H10" s="124" t="s">
        <v>83</v>
      </c>
      <c r="I10" s="124" t="s">
        <v>83</v>
      </c>
      <c r="J10" s="124" t="s">
        <v>83</v>
      </c>
      <c r="K10" s="124" t="s">
        <v>83</v>
      </c>
      <c r="L10" s="124">
        <v>34</v>
      </c>
      <c r="M10" s="124">
        <v>100</v>
      </c>
    </row>
    <row r="11" spans="1:13" ht="23.25" customHeight="1" x14ac:dyDescent="0.2">
      <c r="A11" s="17" t="s">
        <v>39</v>
      </c>
      <c r="B11" s="126"/>
      <c r="C11" s="128"/>
      <c r="D11" s="126"/>
      <c r="E11" s="128"/>
      <c r="F11" s="126"/>
      <c r="G11" s="128"/>
      <c r="H11" s="126"/>
      <c r="I11" s="126"/>
      <c r="J11" s="126"/>
      <c r="K11" s="126"/>
      <c r="L11" s="126"/>
      <c r="M11" s="126"/>
    </row>
    <row r="12" spans="1:13" ht="23.25" customHeight="1" x14ac:dyDescent="0.2">
      <c r="A12" s="15" t="s">
        <v>115</v>
      </c>
      <c r="B12" s="85">
        <v>1</v>
      </c>
      <c r="C12" s="85">
        <v>16.66</v>
      </c>
      <c r="D12" s="85" t="s">
        <v>83</v>
      </c>
      <c r="E12" s="85" t="s">
        <v>83</v>
      </c>
      <c r="F12" s="70">
        <v>5</v>
      </c>
      <c r="G12" s="71">
        <v>83.34</v>
      </c>
      <c r="H12" s="85" t="s">
        <v>83</v>
      </c>
      <c r="I12" s="85" t="s">
        <v>83</v>
      </c>
      <c r="J12" s="85" t="s">
        <v>83</v>
      </c>
      <c r="K12" s="85" t="s">
        <v>83</v>
      </c>
      <c r="L12" s="70">
        <v>6</v>
      </c>
      <c r="M12" s="70">
        <v>100</v>
      </c>
    </row>
    <row r="13" spans="1:13" ht="23.25" customHeight="1" x14ac:dyDescent="0.2">
      <c r="A13" s="17" t="s">
        <v>42</v>
      </c>
      <c r="B13" s="70"/>
      <c r="C13" s="71"/>
      <c r="D13" s="70"/>
      <c r="E13" s="71"/>
      <c r="F13" s="70"/>
      <c r="G13" s="71"/>
      <c r="H13" s="70"/>
      <c r="I13" s="70"/>
      <c r="J13" s="70"/>
      <c r="K13" s="70"/>
      <c r="L13" s="70"/>
      <c r="M13" s="70"/>
    </row>
    <row r="14" spans="1:13" ht="23.25" customHeight="1" x14ac:dyDescent="0.2">
      <c r="A14" s="15" t="s">
        <v>116</v>
      </c>
      <c r="B14" s="124" t="s">
        <v>83</v>
      </c>
      <c r="C14" s="127" t="s">
        <v>83</v>
      </c>
      <c r="D14" s="124" t="s">
        <v>83</v>
      </c>
      <c r="E14" s="127" t="s">
        <v>83</v>
      </c>
      <c r="F14" s="124">
        <v>4</v>
      </c>
      <c r="G14" s="127">
        <v>100</v>
      </c>
      <c r="H14" s="124" t="s">
        <v>83</v>
      </c>
      <c r="I14" s="124" t="s">
        <v>83</v>
      </c>
      <c r="J14" s="124" t="s">
        <v>83</v>
      </c>
      <c r="K14" s="124" t="s">
        <v>83</v>
      </c>
      <c r="L14" s="124">
        <v>4</v>
      </c>
      <c r="M14" s="124">
        <v>100</v>
      </c>
    </row>
    <row r="15" spans="1:13" ht="23.25" customHeight="1" x14ac:dyDescent="0.2">
      <c r="A15" s="16" t="s">
        <v>41</v>
      </c>
      <c r="B15" s="125"/>
      <c r="C15" s="129"/>
      <c r="D15" s="125"/>
      <c r="E15" s="129"/>
      <c r="F15" s="125"/>
      <c r="G15" s="129"/>
      <c r="H15" s="125"/>
      <c r="I15" s="125"/>
      <c r="J15" s="125"/>
      <c r="K15" s="125"/>
      <c r="L15" s="125"/>
      <c r="M15" s="125"/>
    </row>
    <row r="16" spans="1:13" ht="23.25" customHeight="1" x14ac:dyDescent="0.2">
      <c r="A16" s="17" t="s">
        <v>40</v>
      </c>
      <c r="B16" s="126"/>
      <c r="C16" s="128"/>
      <c r="D16" s="126"/>
      <c r="E16" s="128"/>
      <c r="F16" s="126"/>
      <c r="G16" s="128"/>
      <c r="H16" s="126"/>
      <c r="I16" s="126"/>
      <c r="J16" s="126"/>
      <c r="K16" s="126"/>
      <c r="L16" s="126"/>
      <c r="M16" s="126"/>
    </row>
    <row r="17" spans="1:13" ht="23.25" customHeight="1" x14ac:dyDescent="0.2">
      <c r="A17" s="15" t="s">
        <v>114</v>
      </c>
      <c r="B17" s="14">
        <v>1</v>
      </c>
      <c r="C17" s="14">
        <v>11.11</v>
      </c>
      <c r="D17" s="14">
        <v>1</v>
      </c>
      <c r="E17" s="31">
        <v>11.11</v>
      </c>
      <c r="F17" s="14">
        <v>7</v>
      </c>
      <c r="G17" s="31">
        <v>77.78</v>
      </c>
      <c r="H17" s="85" t="s">
        <v>83</v>
      </c>
      <c r="I17" s="85" t="s">
        <v>83</v>
      </c>
      <c r="J17" s="85" t="s">
        <v>83</v>
      </c>
      <c r="K17" s="85" t="s">
        <v>83</v>
      </c>
      <c r="L17" s="14">
        <v>9</v>
      </c>
      <c r="M17" s="14">
        <v>100</v>
      </c>
    </row>
    <row r="18" spans="1:13" ht="23.25" customHeight="1" x14ac:dyDescent="0.2">
      <c r="A18" s="15" t="s">
        <v>43</v>
      </c>
      <c r="B18" s="124" t="s">
        <v>83</v>
      </c>
      <c r="C18" s="127" t="s">
        <v>83</v>
      </c>
      <c r="D18" s="124">
        <v>1</v>
      </c>
      <c r="E18" s="127">
        <v>14.28</v>
      </c>
      <c r="F18" s="124">
        <v>6</v>
      </c>
      <c r="G18" s="130">
        <v>85.72</v>
      </c>
      <c r="H18" s="124" t="s">
        <v>83</v>
      </c>
      <c r="I18" s="124" t="s">
        <v>83</v>
      </c>
      <c r="J18" s="124" t="s">
        <v>83</v>
      </c>
      <c r="K18" s="124" t="s">
        <v>83</v>
      </c>
      <c r="L18" s="124">
        <v>7</v>
      </c>
      <c r="M18" s="124">
        <v>100</v>
      </c>
    </row>
    <row r="19" spans="1:13" ht="23.25" customHeight="1" x14ac:dyDescent="0.2">
      <c r="A19" s="16" t="s">
        <v>58</v>
      </c>
      <c r="B19" s="125"/>
      <c r="C19" s="129"/>
      <c r="D19" s="125"/>
      <c r="E19" s="129"/>
      <c r="F19" s="125"/>
      <c r="G19" s="131"/>
      <c r="H19" s="126"/>
      <c r="I19" s="126"/>
      <c r="J19" s="126"/>
      <c r="K19" s="126"/>
      <c r="L19" s="125"/>
      <c r="M19" s="125"/>
    </row>
    <row r="20" spans="1:13" ht="23.25" customHeight="1" x14ac:dyDescent="0.2">
      <c r="A20" s="15" t="s">
        <v>46</v>
      </c>
      <c r="B20" s="124" t="s">
        <v>83</v>
      </c>
      <c r="C20" s="124" t="s">
        <v>83</v>
      </c>
      <c r="D20" s="124">
        <v>1</v>
      </c>
      <c r="E20" s="124">
        <v>100</v>
      </c>
      <c r="F20" s="124" t="s">
        <v>83</v>
      </c>
      <c r="G20" s="124" t="s">
        <v>83</v>
      </c>
      <c r="H20" s="124" t="s">
        <v>83</v>
      </c>
      <c r="I20" s="124" t="s">
        <v>83</v>
      </c>
      <c r="J20" s="124" t="s">
        <v>83</v>
      </c>
      <c r="K20" s="124" t="s">
        <v>83</v>
      </c>
      <c r="L20" s="124">
        <v>1</v>
      </c>
      <c r="M20" s="124">
        <v>100</v>
      </c>
    </row>
    <row r="21" spans="1:13" ht="23.25" customHeight="1" x14ac:dyDescent="0.2">
      <c r="A21" s="16" t="s">
        <v>45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</row>
    <row r="22" spans="1:13" ht="23.25" customHeight="1" x14ac:dyDescent="0.2">
      <c r="A22" s="17" t="s">
        <v>44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</row>
    <row r="23" spans="1:13" ht="23.25" customHeight="1" x14ac:dyDescent="0.2">
      <c r="A23" s="92" t="s">
        <v>25</v>
      </c>
      <c r="B23" s="30">
        <f>SUM(B6:B22)</f>
        <v>6</v>
      </c>
      <c r="C23" s="30">
        <f>B23*100/L23</f>
        <v>9.375</v>
      </c>
      <c r="D23" s="30">
        <f t="shared" ref="D23" si="0">SUM(D6:D22)</f>
        <v>9</v>
      </c>
      <c r="E23" s="30">
        <f>D23*100/L23</f>
        <v>14.0625</v>
      </c>
      <c r="F23" s="30">
        <v>49</v>
      </c>
      <c r="G23" s="30">
        <f>F23*100/L23</f>
        <v>76.5625</v>
      </c>
      <c r="H23" s="30"/>
      <c r="I23" s="30"/>
      <c r="J23" s="30"/>
      <c r="K23" s="30"/>
      <c r="L23" s="30">
        <v>64</v>
      </c>
      <c r="M23" s="30">
        <v>100</v>
      </c>
    </row>
  </sheetData>
  <mergeCells count="55">
    <mergeCell ref="C20:C22"/>
    <mergeCell ref="B20:B22"/>
    <mergeCell ref="M20:M22"/>
    <mergeCell ref="L20:L22"/>
    <mergeCell ref="K20:K22"/>
    <mergeCell ref="J20:J22"/>
    <mergeCell ref="I20:I22"/>
    <mergeCell ref="H20:H22"/>
    <mergeCell ref="G20:G22"/>
    <mergeCell ref="F20:F22"/>
    <mergeCell ref="E20:E22"/>
    <mergeCell ref="D20:D22"/>
    <mergeCell ref="C18:C19"/>
    <mergeCell ref="B18:B19"/>
    <mergeCell ref="M18:M19"/>
    <mergeCell ref="L18:L19"/>
    <mergeCell ref="K18:K19"/>
    <mergeCell ref="J18:J19"/>
    <mergeCell ref="I18:I19"/>
    <mergeCell ref="H18:H19"/>
    <mergeCell ref="G18:G19"/>
    <mergeCell ref="F18:F19"/>
    <mergeCell ref="E18:E19"/>
    <mergeCell ref="D18:D19"/>
    <mergeCell ref="B14:B16"/>
    <mergeCell ref="E10:E11"/>
    <mergeCell ref="D10:D11"/>
    <mergeCell ref="C10:C11"/>
    <mergeCell ref="B10:B11"/>
    <mergeCell ref="E14:E16"/>
    <mergeCell ref="D14:D16"/>
    <mergeCell ref="C14:C16"/>
    <mergeCell ref="G10:G11"/>
    <mergeCell ref="F10:F11"/>
    <mergeCell ref="M14:M16"/>
    <mergeCell ref="L14:L16"/>
    <mergeCell ref="K14:K16"/>
    <mergeCell ref="J14:J16"/>
    <mergeCell ref="I14:I16"/>
    <mergeCell ref="G14:G16"/>
    <mergeCell ref="F14:F16"/>
    <mergeCell ref="J3:K4"/>
    <mergeCell ref="L3:M4"/>
    <mergeCell ref="H14:H16"/>
    <mergeCell ref="M10:M11"/>
    <mergeCell ref="L10:L11"/>
    <mergeCell ref="K10:K11"/>
    <mergeCell ref="J10:J11"/>
    <mergeCell ref="I10:I11"/>
    <mergeCell ref="H10:H11"/>
    <mergeCell ref="A3:A5"/>
    <mergeCell ref="B3:C4"/>
    <mergeCell ref="D3:E4"/>
    <mergeCell ref="F3:G4"/>
    <mergeCell ref="H3:I4"/>
  </mergeCells>
  <pageMargins left="0.70866141732283472" right="0.23622047244094491" top="0.62992125984251968" bottom="0.74803149606299213" header="0.31496062992125984" footer="0.31496062992125984"/>
  <pageSetup paperSize="9" scale="87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view="pageBreakPreview" topLeftCell="A22" zoomScaleSheetLayoutView="100" workbookViewId="0">
      <selection activeCell="B8" sqref="B8:B9"/>
    </sheetView>
  </sheetViews>
  <sheetFormatPr defaultRowHeight="24.75" customHeight="1" x14ac:dyDescent="0.2"/>
  <cols>
    <col min="1" max="1" width="27.125" customWidth="1"/>
    <col min="2" max="2" width="11.75" customWidth="1"/>
    <col min="3" max="3" width="12" customWidth="1"/>
    <col min="4" max="4" width="7.625" customWidth="1"/>
    <col min="5" max="5" width="9" customWidth="1"/>
    <col min="6" max="6" width="7.25" customWidth="1"/>
    <col min="7" max="7" width="12.625" customWidth="1"/>
    <col min="8" max="8" width="7.625" customWidth="1"/>
  </cols>
  <sheetData>
    <row r="1" spans="1:11" ht="24.75" customHeight="1" x14ac:dyDescent="0.3">
      <c r="A1" s="1" t="s">
        <v>109</v>
      </c>
      <c r="B1" s="2"/>
      <c r="C1" s="2"/>
    </row>
    <row r="3" spans="1:11" ht="24.75" customHeight="1" x14ac:dyDescent="0.2">
      <c r="A3" s="117" t="s">
        <v>21</v>
      </c>
      <c r="B3" s="117" t="s">
        <v>22</v>
      </c>
      <c r="C3" s="117" t="s">
        <v>49</v>
      </c>
      <c r="D3" s="117"/>
      <c r="E3" s="117" t="s">
        <v>52</v>
      </c>
      <c r="F3" s="117"/>
      <c r="G3" s="117" t="s">
        <v>25</v>
      </c>
      <c r="H3" s="117"/>
    </row>
    <row r="4" spans="1:11" ht="24.75" customHeight="1" x14ac:dyDescent="0.2">
      <c r="A4" s="145"/>
      <c r="B4" s="117"/>
      <c r="C4" s="30" t="s">
        <v>50</v>
      </c>
      <c r="D4" s="30" t="s">
        <v>51</v>
      </c>
      <c r="E4" s="30" t="s">
        <v>50</v>
      </c>
      <c r="F4" s="30" t="s">
        <v>51</v>
      </c>
      <c r="G4" s="30" t="s">
        <v>50</v>
      </c>
      <c r="H4" s="30" t="s">
        <v>51</v>
      </c>
      <c r="K4" s="56"/>
    </row>
    <row r="5" spans="1:11" ht="24.75" customHeight="1" x14ac:dyDescent="0.3">
      <c r="A5" s="11" t="s">
        <v>55</v>
      </c>
      <c r="B5" s="132" t="s">
        <v>83</v>
      </c>
      <c r="C5" s="136" t="s">
        <v>83</v>
      </c>
      <c r="D5" s="134" t="s">
        <v>83</v>
      </c>
      <c r="E5" s="134" t="s">
        <v>83</v>
      </c>
      <c r="F5" s="134" t="s">
        <v>83</v>
      </c>
      <c r="G5" s="136" t="s">
        <v>83</v>
      </c>
      <c r="H5" s="134" t="s">
        <v>83</v>
      </c>
    </row>
    <row r="6" spans="1:11" ht="24.75" customHeight="1" x14ac:dyDescent="0.3">
      <c r="A6" s="12" t="s">
        <v>53</v>
      </c>
      <c r="B6" s="141"/>
      <c r="C6" s="140"/>
      <c r="D6" s="144"/>
      <c r="E6" s="144"/>
      <c r="F6" s="144"/>
      <c r="G6" s="140"/>
      <c r="H6" s="144"/>
    </row>
    <row r="7" spans="1:11" ht="24.75" customHeight="1" x14ac:dyDescent="0.3">
      <c r="A7" s="12" t="s">
        <v>54</v>
      </c>
      <c r="B7" s="133"/>
      <c r="C7" s="139"/>
      <c r="D7" s="135"/>
      <c r="E7" s="135"/>
      <c r="F7" s="135"/>
      <c r="G7" s="139"/>
      <c r="H7" s="135"/>
    </row>
    <row r="8" spans="1:11" ht="24.75" customHeight="1" x14ac:dyDescent="0.3">
      <c r="A8" s="11" t="s">
        <v>56</v>
      </c>
      <c r="B8" s="142">
        <v>400000</v>
      </c>
      <c r="C8" s="142">
        <v>400000</v>
      </c>
      <c r="D8" s="134">
        <v>28.61</v>
      </c>
      <c r="E8" s="134" t="s">
        <v>83</v>
      </c>
      <c r="F8" s="134" t="s">
        <v>83</v>
      </c>
      <c r="G8" s="142">
        <v>300000</v>
      </c>
      <c r="H8" s="134">
        <v>28.61</v>
      </c>
    </row>
    <row r="9" spans="1:11" ht="24.75" customHeight="1" x14ac:dyDescent="0.3">
      <c r="A9" s="9" t="s">
        <v>57</v>
      </c>
      <c r="B9" s="143"/>
      <c r="C9" s="143"/>
      <c r="D9" s="135"/>
      <c r="E9" s="135"/>
      <c r="F9" s="135"/>
      <c r="G9" s="143"/>
      <c r="H9" s="135"/>
    </row>
    <row r="10" spans="1:11" ht="24.75" customHeight="1" x14ac:dyDescent="0.3">
      <c r="A10" s="11" t="s">
        <v>115</v>
      </c>
      <c r="B10" s="91">
        <v>978000</v>
      </c>
      <c r="C10" s="91">
        <v>978000</v>
      </c>
      <c r="D10" s="86">
        <v>69.95</v>
      </c>
      <c r="E10" s="86" t="s">
        <v>83</v>
      </c>
      <c r="F10" s="86" t="s">
        <v>83</v>
      </c>
      <c r="G10" s="91">
        <v>978000</v>
      </c>
      <c r="H10" s="86">
        <v>69.95</v>
      </c>
    </row>
    <row r="11" spans="1:11" ht="24.75" customHeight="1" x14ac:dyDescent="0.3">
      <c r="A11" s="9" t="s">
        <v>42</v>
      </c>
      <c r="B11" s="90"/>
      <c r="C11" s="90"/>
      <c r="D11" s="72"/>
      <c r="E11" s="72"/>
      <c r="F11" s="72"/>
      <c r="G11" s="90"/>
      <c r="H11" s="72"/>
    </row>
    <row r="12" spans="1:11" ht="24.75" customHeight="1" x14ac:dyDescent="0.3">
      <c r="A12" s="11" t="s">
        <v>117</v>
      </c>
      <c r="B12" s="132" t="s">
        <v>83</v>
      </c>
      <c r="C12" s="132" t="s">
        <v>83</v>
      </c>
      <c r="D12" s="137" t="s">
        <v>83</v>
      </c>
      <c r="E12" s="134" t="s">
        <v>83</v>
      </c>
      <c r="F12" s="134" t="s">
        <v>83</v>
      </c>
      <c r="G12" s="132" t="s">
        <v>83</v>
      </c>
      <c r="H12" s="137" t="s">
        <v>83</v>
      </c>
    </row>
    <row r="13" spans="1:11" ht="24.75" customHeight="1" x14ac:dyDescent="0.3">
      <c r="A13" s="9" t="s">
        <v>75</v>
      </c>
      <c r="B13" s="133"/>
      <c r="C13" s="133"/>
      <c r="D13" s="138"/>
      <c r="E13" s="135"/>
      <c r="F13" s="135"/>
      <c r="G13" s="133"/>
      <c r="H13" s="138"/>
    </row>
    <row r="14" spans="1:11" ht="24.75" customHeight="1" x14ac:dyDescent="0.3">
      <c r="A14" s="4" t="s">
        <v>114</v>
      </c>
      <c r="B14" s="37">
        <v>20000</v>
      </c>
      <c r="C14" s="53">
        <v>20000</v>
      </c>
      <c r="D14" s="32">
        <v>1.43</v>
      </c>
      <c r="E14" s="39" t="s">
        <v>83</v>
      </c>
      <c r="F14" s="39" t="s">
        <v>83</v>
      </c>
      <c r="G14" s="38">
        <v>20000</v>
      </c>
      <c r="H14" s="32">
        <v>1.43</v>
      </c>
    </row>
    <row r="15" spans="1:11" ht="24.75" customHeight="1" x14ac:dyDescent="0.3">
      <c r="A15" s="11" t="s">
        <v>43</v>
      </c>
      <c r="B15" s="132" t="s">
        <v>83</v>
      </c>
      <c r="C15" s="136" t="s">
        <v>83</v>
      </c>
      <c r="D15" s="137" t="s">
        <v>83</v>
      </c>
      <c r="E15" s="134"/>
      <c r="F15" s="134" t="s">
        <v>83</v>
      </c>
      <c r="G15" s="136" t="s">
        <v>83</v>
      </c>
      <c r="H15" s="137" t="s">
        <v>83</v>
      </c>
    </row>
    <row r="16" spans="1:11" ht="24.75" customHeight="1" x14ac:dyDescent="0.3">
      <c r="A16" s="9" t="s">
        <v>58</v>
      </c>
      <c r="B16" s="133"/>
      <c r="C16" s="139"/>
      <c r="D16" s="138"/>
      <c r="E16" s="135"/>
      <c r="F16" s="135"/>
      <c r="G16" s="139"/>
      <c r="H16" s="138"/>
    </row>
    <row r="17" spans="1:8" ht="24.75" customHeight="1" x14ac:dyDescent="0.3">
      <c r="A17" s="11" t="s">
        <v>46</v>
      </c>
      <c r="B17" s="132" t="s">
        <v>83</v>
      </c>
      <c r="C17" s="132" t="s">
        <v>83</v>
      </c>
      <c r="D17" s="134" t="s">
        <v>83</v>
      </c>
      <c r="E17" s="134" t="s">
        <v>83</v>
      </c>
      <c r="F17" s="134" t="s">
        <v>83</v>
      </c>
      <c r="G17" s="136" t="s">
        <v>83</v>
      </c>
      <c r="H17" s="134" t="s">
        <v>83</v>
      </c>
    </row>
    <row r="18" spans="1:8" ht="24.75" customHeight="1" x14ac:dyDescent="0.3">
      <c r="A18" s="9" t="s">
        <v>76</v>
      </c>
      <c r="B18" s="133"/>
      <c r="C18" s="133"/>
      <c r="D18" s="135"/>
      <c r="E18" s="135"/>
      <c r="F18" s="135"/>
      <c r="G18" s="135"/>
      <c r="H18" s="135"/>
    </row>
    <row r="19" spans="1:8" ht="24.75" customHeight="1" x14ac:dyDescent="0.3">
      <c r="A19" s="5" t="s">
        <v>25</v>
      </c>
      <c r="B19" s="40">
        <f>SUM(B5:B18)</f>
        <v>1398000</v>
      </c>
      <c r="C19" s="41">
        <f>SUM(C5:C18)</f>
        <v>1398000</v>
      </c>
      <c r="D19" s="52">
        <f>C19*100/B19</f>
        <v>100</v>
      </c>
      <c r="E19" s="43" t="s">
        <v>83</v>
      </c>
      <c r="F19" s="43" t="s">
        <v>83</v>
      </c>
      <c r="G19" s="40">
        <f>C19</f>
        <v>1398000</v>
      </c>
      <c r="H19" s="42">
        <v>100</v>
      </c>
    </row>
  </sheetData>
  <mergeCells count="40">
    <mergeCell ref="C3:D3"/>
    <mergeCell ref="B3:B4"/>
    <mergeCell ref="A3:A4"/>
    <mergeCell ref="E3:F3"/>
    <mergeCell ref="G3:H3"/>
    <mergeCell ref="C5:C7"/>
    <mergeCell ref="B5:B7"/>
    <mergeCell ref="H8:H9"/>
    <mergeCell ref="G8:G9"/>
    <mergeCell ref="F8:F9"/>
    <mergeCell ref="E8:E9"/>
    <mergeCell ref="D8:D9"/>
    <mergeCell ref="C8:C9"/>
    <mergeCell ref="B8:B9"/>
    <mergeCell ref="H5:H7"/>
    <mergeCell ref="G5:G7"/>
    <mergeCell ref="F5:F7"/>
    <mergeCell ref="E5:E7"/>
    <mergeCell ref="D5:D7"/>
    <mergeCell ref="B12:B13"/>
    <mergeCell ref="H12:H13"/>
    <mergeCell ref="G12:G13"/>
    <mergeCell ref="F12:F13"/>
    <mergeCell ref="E12:E13"/>
    <mergeCell ref="D12:D13"/>
    <mergeCell ref="C12:C13"/>
    <mergeCell ref="B15:B16"/>
    <mergeCell ref="H17:H18"/>
    <mergeCell ref="G17:G18"/>
    <mergeCell ref="F17:F18"/>
    <mergeCell ref="E17:E18"/>
    <mergeCell ref="D17:D18"/>
    <mergeCell ref="C17:C18"/>
    <mergeCell ref="B17:B18"/>
    <mergeCell ref="H15:H16"/>
    <mergeCell ref="G15:G16"/>
    <mergeCell ref="F15:F16"/>
    <mergeCell ref="E15:E16"/>
    <mergeCell ref="D15:D16"/>
    <mergeCell ref="C15:C16"/>
  </mergeCells>
  <pageMargins left="0.70866141732283472" right="0.23622047244094491" top="0.74803149606299213" bottom="0.74803149606299213" header="0.31496062992125984" footer="0.31496062992125984"/>
  <pageSetup paperSize="9" scale="87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SheetLayoutView="100" workbookViewId="0">
      <selection activeCell="C22" sqref="C22"/>
    </sheetView>
  </sheetViews>
  <sheetFormatPr defaultRowHeight="25.5" customHeight="1" x14ac:dyDescent="0.2"/>
  <cols>
    <col min="1" max="1" width="34.5" customWidth="1"/>
    <col min="2" max="2" width="11.25" customWidth="1"/>
    <col min="3" max="3" width="12.25" customWidth="1"/>
    <col min="4" max="4" width="11.625" customWidth="1"/>
    <col min="5" max="5" width="14.25" customWidth="1"/>
    <col min="6" max="6" width="14.75" customWidth="1"/>
    <col min="7" max="7" width="9" hidden="1" customWidth="1"/>
  </cols>
  <sheetData>
    <row r="1" spans="1:6" ht="25.5" customHeight="1" x14ac:dyDescent="0.3">
      <c r="A1" s="13" t="s">
        <v>59</v>
      </c>
      <c r="B1" s="2"/>
      <c r="C1" s="2"/>
      <c r="D1" s="2"/>
      <c r="E1" s="2"/>
      <c r="F1" s="2"/>
    </row>
    <row r="2" spans="1:6" ht="25.5" customHeight="1" x14ac:dyDescent="0.3">
      <c r="A2" s="1" t="s">
        <v>110</v>
      </c>
      <c r="B2" s="2"/>
      <c r="C2" s="2"/>
      <c r="D2" s="2"/>
      <c r="E2" s="2"/>
      <c r="F2" s="2"/>
    </row>
    <row r="4" spans="1:6" ht="25.5" customHeight="1" x14ac:dyDescent="0.2">
      <c r="A4" s="117" t="s">
        <v>23</v>
      </c>
      <c r="B4" s="117" t="s">
        <v>60</v>
      </c>
      <c r="C4" s="117"/>
      <c r="D4" s="117"/>
      <c r="E4" s="146" t="s">
        <v>22</v>
      </c>
      <c r="F4" s="147"/>
    </row>
    <row r="5" spans="1:6" ht="25.5" customHeight="1" x14ac:dyDescent="0.2">
      <c r="A5" s="117"/>
      <c r="B5" s="6" t="s">
        <v>61</v>
      </c>
      <c r="C5" s="6" t="s">
        <v>63</v>
      </c>
      <c r="D5" s="6" t="s">
        <v>64</v>
      </c>
      <c r="E5" s="19" t="s">
        <v>22</v>
      </c>
      <c r="F5" s="19" t="s">
        <v>22</v>
      </c>
    </row>
    <row r="6" spans="1:6" ht="25.5" customHeight="1" x14ac:dyDescent="0.2">
      <c r="A6" s="117"/>
      <c r="B6" s="6" t="s">
        <v>62</v>
      </c>
      <c r="C6" s="6" t="s">
        <v>61</v>
      </c>
      <c r="D6" s="6" t="s">
        <v>61</v>
      </c>
      <c r="E6" s="20" t="s">
        <v>65</v>
      </c>
      <c r="F6" s="20" t="s">
        <v>66</v>
      </c>
    </row>
    <row r="7" spans="1:6" ht="25.5" customHeight="1" x14ac:dyDescent="0.3">
      <c r="A7" s="4" t="s">
        <v>82</v>
      </c>
      <c r="B7" s="54"/>
      <c r="C7" s="84" t="s">
        <v>18</v>
      </c>
      <c r="D7" s="4"/>
      <c r="E7" s="26">
        <v>980300</v>
      </c>
      <c r="F7" s="26">
        <v>987600</v>
      </c>
    </row>
    <row r="8" spans="1:6" ht="25.5" customHeight="1" x14ac:dyDescent="0.3">
      <c r="A8" s="4" t="s">
        <v>67</v>
      </c>
      <c r="B8" s="54"/>
      <c r="C8" s="84" t="s">
        <v>18</v>
      </c>
      <c r="D8" s="4"/>
      <c r="E8" s="26">
        <v>354800</v>
      </c>
      <c r="F8" s="26">
        <v>350400</v>
      </c>
    </row>
    <row r="9" spans="1:6" ht="25.5" customHeight="1" x14ac:dyDescent="0.3">
      <c r="A9" s="4" t="s">
        <v>68</v>
      </c>
      <c r="B9" s="54"/>
      <c r="C9" s="84" t="s">
        <v>18</v>
      </c>
      <c r="D9" s="4"/>
      <c r="E9" s="26">
        <v>67326</v>
      </c>
      <c r="F9" s="26">
        <v>79710</v>
      </c>
    </row>
    <row r="10" spans="1:6" ht="25.5" customHeight="1" x14ac:dyDescent="0.3">
      <c r="A10" s="4" t="s">
        <v>69</v>
      </c>
      <c r="B10" s="54"/>
      <c r="C10" s="84" t="s">
        <v>18</v>
      </c>
      <c r="D10" s="4"/>
      <c r="E10" s="26">
        <v>3984</v>
      </c>
      <c r="F10" s="26">
        <v>3984</v>
      </c>
    </row>
    <row r="11" spans="1:6" ht="25.5" customHeight="1" x14ac:dyDescent="0.3">
      <c r="A11" s="4" t="s">
        <v>70</v>
      </c>
      <c r="B11" s="54"/>
      <c r="C11" s="84" t="s">
        <v>18</v>
      </c>
      <c r="D11" s="4"/>
      <c r="E11" s="28">
        <v>80000</v>
      </c>
      <c r="F11" s="26">
        <v>120000</v>
      </c>
    </row>
    <row r="12" spans="1:6" ht="25.5" customHeight="1" x14ac:dyDescent="0.3">
      <c r="A12" s="4" t="s">
        <v>71</v>
      </c>
      <c r="B12" s="54"/>
      <c r="C12" s="84" t="s">
        <v>18</v>
      </c>
      <c r="D12" s="4"/>
      <c r="E12" s="26">
        <v>15000</v>
      </c>
      <c r="F12" s="26">
        <v>15000</v>
      </c>
    </row>
    <row r="13" spans="1:6" ht="25.5" customHeight="1" x14ac:dyDescent="0.3">
      <c r="A13" s="4" t="s">
        <v>72</v>
      </c>
      <c r="B13" s="55"/>
      <c r="C13" s="54"/>
      <c r="D13" s="44"/>
      <c r="E13" s="28"/>
      <c r="F13" s="28" t="s">
        <v>83</v>
      </c>
    </row>
    <row r="14" spans="1:6" ht="25.5" customHeight="1" x14ac:dyDescent="0.3">
      <c r="A14" s="4" t="s">
        <v>74</v>
      </c>
      <c r="B14" s="54"/>
      <c r="C14" s="44"/>
      <c r="D14" s="23"/>
      <c r="E14" s="28"/>
      <c r="F14" s="28" t="s">
        <v>83</v>
      </c>
    </row>
    <row r="15" spans="1:6" ht="25.5" customHeight="1" x14ac:dyDescent="0.3">
      <c r="A15" s="148" t="s">
        <v>25</v>
      </c>
      <c r="B15" s="148"/>
      <c r="C15" s="148"/>
      <c r="D15" s="148"/>
      <c r="E15" s="27"/>
      <c r="F15" s="27"/>
    </row>
    <row r="17" spans="1:5" ht="25.5" customHeight="1" x14ac:dyDescent="0.3">
      <c r="A17" s="29" t="s">
        <v>73</v>
      </c>
      <c r="B17" s="2"/>
      <c r="C17" s="2"/>
      <c r="D17" s="2"/>
      <c r="E17" s="2"/>
    </row>
    <row r="18" spans="1:5" ht="25.5" customHeight="1" x14ac:dyDescent="0.3">
      <c r="A18" s="2" t="s">
        <v>81</v>
      </c>
      <c r="B18" s="2"/>
      <c r="C18" s="2"/>
      <c r="D18" s="2"/>
      <c r="E18" s="2"/>
    </row>
    <row r="19" spans="1:5" ht="25.5" customHeight="1" x14ac:dyDescent="0.3">
      <c r="A19" s="2" t="s">
        <v>118</v>
      </c>
      <c r="B19" s="2"/>
      <c r="C19" s="2"/>
      <c r="D19" s="2"/>
      <c r="E19" s="2"/>
    </row>
  </sheetData>
  <mergeCells count="4">
    <mergeCell ref="B4:D4"/>
    <mergeCell ref="E4:F4"/>
    <mergeCell ref="A4:A6"/>
    <mergeCell ref="A15:D15"/>
  </mergeCells>
  <pageMargins left="0.70866141732283472" right="0.23622047244094491" top="0.74803149606299213" bottom="0.74803149606299213" header="0.31496062992125984" footer="0.31496062992125984"/>
  <pageSetup paperSize="9" scale="8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หน้า1</vt:lpstr>
      <vt:lpstr>2.</vt:lpstr>
      <vt:lpstr>3</vt:lpstr>
      <vt:lpstr>4</vt:lpstr>
      <vt:lpstr>5</vt:lpstr>
      <vt:lpstr>'3'!Print_Area</vt:lpstr>
      <vt:lpstr>'4'!Print_Area</vt:lpstr>
      <vt:lpstr>'5'!Print_Area</vt:lpstr>
      <vt:lpstr>หน้า1!Print_Area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</dc:creator>
  <cp:lastModifiedBy>PC</cp:lastModifiedBy>
  <cp:lastPrinted>2020-04-27T08:11:52Z</cp:lastPrinted>
  <dcterms:created xsi:type="dcterms:W3CDTF">2015-12-01T07:19:02Z</dcterms:created>
  <dcterms:modified xsi:type="dcterms:W3CDTF">2020-06-23T08:27:03Z</dcterms:modified>
</cp:coreProperties>
</file>